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FD5" lockStructure="1"/>
  <bookViews>
    <workbookView windowWidth="28800" windowHeight="12615" tabRatio="842"/>
  </bookViews>
  <sheets>
    <sheet name="封面" sheetId="6" r:id="rId1"/>
    <sheet name="第1页" sheetId="1" r:id="rId2"/>
    <sheet name="第2页" sheetId="2" r:id="rId3"/>
    <sheet name="第3页" sheetId="3" r:id="rId4"/>
    <sheet name="第4页" sheetId="4" r:id="rId5"/>
    <sheet name="第5页" sheetId="5" r:id="rId6"/>
    <sheet name="填表说明" sheetId="7" r:id="rId7"/>
    <sheet name="许可证样式(正本)" sheetId="8" r:id="rId8"/>
    <sheet name="许可证样式(副本) " sheetId="9" r:id="rId9"/>
    <sheet name="统计表" sheetId="10" r:id="rId10"/>
    <sheet name="第5页 (2)" sheetId="12" state="hidden" r:id="rId11"/>
  </sheets>
  <definedNames>
    <definedName name="_xlnm.Print_Area" localSheetId="6">填表说明!$A$2</definedName>
    <definedName name="_xlnm.Print_Area" localSheetId="9">统计表!$A$4</definedName>
    <definedName name="_xlnm.Print_Area" localSheetId="8">'许可证样式(副本) '!$B$2:$F$2</definedName>
    <definedName name="_xlnm.Print_Area" localSheetId="7">'许可证样式(正本)'!$C$1:$E$4</definedName>
    <definedName name="_xlnm.Print_Titles" localSheetId="4">第4页!$3:$3</definedName>
  </definedNames>
  <calcPr calcId="144525"/>
</workbook>
</file>

<file path=xl/sharedStrings.xml><?xml version="1.0" encoding="utf-8"?>
<sst xmlns="http://schemas.openxmlformats.org/spreadsheetml/2006/main" count="177" uniqueCount="159">
  <si>
    <t>浙江省幼儿园审核登记表</t>
  </si>
  <si>
    <t>幼儿园名称</t>
  </si>
  <si>
    <t>：</t>
  </si>
  <si>
    <t xml:space="preserve">主办单位(人) </t>
  </si>
  <si>
    <t>填表人</t>
  </si>
  <si>
    <t>填表日期</t>
  </si>
  <si>
    <t>浙江省教育厅制</t>
  </si>
  <si>
    <t>一、概况</t>
  </si>
  <si>
    <t>幼儿园详细地址</t>
  </si>
  <si>
    <t>邮编</t>
  </si>
  <si>
    <t>幼儿园办公电话</t>
  </si>
  <si>
    <t>邮箱</t>
  </si>
  <si>
    <t>主页网址</t>
  </si>
  <si>
    <t>微信公众平台或QQ</t>
  </si>
  <si>
    <t>办园性质</t>
  </si>
  <si>
    <t>园舍产权性质</t>
  </si>
  <si>
    <t>主办单位</t>
  </si>
  <si>
    <t>名称</t>
  </si>
  <si>
    <t>园长</t>
  </si>
  <si>
    <t>姓 名</t>
  </si>
  <si>
    <t>办公电话</t>
  </si>
  <si>
    <t>手机全称</t>
  </si>
  <si>
    <t>建园时间</t>
  </si>
  <si>
    <t>许可证号</t>
  </si>
  <si>
    <t>09730000</t>
  </si>
  <si>
    <t>手机短号</t>
  </si>
  <si>
    <t>目前等级</t>
  </si>
  <si>
    <t>审批时间</t>
  </si>
  <si>
    <t>办园形式</t>
  </si>
  <si>
    <t>办园规模</t>
  </si>
  <si>
    <t>总数</t>
  </si>
  <si>
    <t>大班</t>
  </si>
  <si>
    <t>中班</t>
  </si>
  <si>
    <t>小班</t>
  </si>
  <si>
    <t>混龄班</t>
  </si>
  <si>
    <t>学前班</t>
  </si>
  <si>
    <t>托班</t>
  </si>
  <si>
    <t>婴儿班</t>
  </si>
  <si>
    <t>班级数</t>
  </si>
  <si>
    <t>幼儿人数</t>
  </si>
  <si>
    <t>幼儿年龄
(周岁)</t>
  </si>
  <si>
    <t>--</t>
  </si>
  <si>
    <t>建园以来受过何种奖励</t>
  </si>
  <si>
    <t>二、园舍、场地及设备</t>
  </si>
  <si>
    <t>园  舍</t>
  </si>
  <si>
    <t>面积
（m²）</t>
  </si>
  <si>
    <t>总占地
面积</t>
  </si>
  <si>
    <t>总建筑
面积</t>
  </si>
  <si>
    <t>户外活动场地面积</t>
  </si>
  <si>
    <t>绿化
面积</t>
  </si>
  <si>
    <t>班级活动室面积（生均）</t>
  </si>
  <si>
    <t>班级午睡室面积（生均）</t>
  </si>
  <si>
    <t>其他
(请注明)</t>
  </si>
  <si>
    <t>园舍状况</t>
  </si>
  <si>
    <t>建筑结构与材料</t>
  </si>
  <si>
    <t>建筑年份</t>
  </si>
  <si>
    <t>层高</t>
  </si>
  <si>
    <t>各功能室</t>
  </si>
  <si>
    <t>大型多功能活动室</t>
  </si>
  <si>
    <t>专用
活动室</t>
  </si>
  <si>
    <t>办公室</t>
  </si>
  <si>
    <t>会议室</t>
  </si>
  <si>
    <t>厨房</t>
  </si>
  <si>
    <t>保健室</t>
  </si>
  <si>
    <t>其它
(请注明)</t>
  </si>
  <si>
    <t>间数</t>
  </si>
  <si>
    <t>面积(m²)</t>
  </si>
  <si>
    <t>户外场地</t>
  </si>
  <si>
    <t>生均面积(m²)</t>
  </si>
  <si>
    <t>玩沙池
(m²)</t>
  </si>
  <si>
    <t>玩水池
(m²)</t>
  </si>
  <si>
    <t>动物饲养角(m²)</t>
  </si>
  <si>
    <t>种植园地
(m²)</t>
  </si>
  <si>
    <t>设  备</t>
  </si>
  <si>
    <t>玩教具配备等级
（依据国家教委1992年《幼儿园玩教具配备目录》）</t>
  </si>
  <si>
    <t>户外大中型活动器械（件）</t>
  </si>
  <si>
    <t>幼儿图书
（人均册数）</t>
  </si>
  <si>
    <t>钢琴
（架）</t>
  </si>
  <si>
    <t>风琴（架）</t>
  </si>
  <si>
    <t>电子琴（架）</t>
  </si>
  <si>
    <t>电视机
（台）</t>
  </si>
  <si>
    <t>电脑（台）</t>
  </si>
  <si>
    <t>冰箱（台）</t>
  </si>
  <si>
    <t>消毒柜（台）</t>
  </si>
  <si>
    <t>多媒体投影设备（台）</t>
  </si>
  <si>
    <t>洗衣机（台）</t>
  </si>
  <si>
    <t>其他（台）</t>
  </si>
  <si>
    <t>三、经费</t>
  </si>
  <si>
    <t>办园经费（万元）</t>
  </si>
  <si>
    <t>月收费标准（元）</t>
  </si>
  <si>
    <t>杂费
（学期·元）</t>
  </si>
  <si>
    <t>来源</t>
  </si>
  <si>
    <t>项目</t>
  </si>
  <si>
    <t>金额</t>
  </si>
  <si>
    <t>合计</t>
  </si>
  <si>
    <t>其中</t>
  </si>
  <si>
    <t>保育费</t>
  </si>
  <si>
    <t>管理费</t>
  </si>
  <si>
    <t>专任教师与教职工月收入（人均）</t>
  </si>
  <si>
    <t>医疗退养解决办法</t>
  </si>
  <si>
    <t>生均教育经费（年）</t>
  </si>
  <si>
    <t>生均日常公用经费（年）</t>
  </si>
  <si>
    <t>玩教具及设施设备添置经费等</t>
  </si>
  <si>
    <t>四、教职工配置比例</t>
  </si>
  <si>
    <t>合计
(人)</t>
  </si>
  <si>
    <t>园长
(人)</t>
  </si>
  <si>
    <t>专任教师</t>
  </si>
  <si>
    <t>保育人员</t>
  </si>
  <si>
    <t>保健(医务)人员(人)</t>
  </si>
  <si>
    <t>保洁人员（人）</t>
  </si>
  <si>
    <t>安保人员（人）</t>
  </si>
  <si>
    <t>炊事员（人）</t>
  </si>
  <si>
    <t>人数</t>
  </si>
  <si>
    <t>配置比例（师/班）</t>
  </si>
  <si>
    <t>专任教师与幼儿的比例
（幼儿/师）</t>
  </si>
  <si>
    <t>有教师资格证人数</t>
  </si>
  <si>
    <t>持证率</t>
  </si>
  <si>
    <t>配置比例(人/班)</t>
  </si>
  <si>
    <t>五、教职员工名册</t>
  </si>
  <si>
    <t>序号</t>
  </si>
  <si>
    <t>姓名</t>
  </si>
  <si>
    <t>性别</t>
  </si>
  <si>
    <t>出生年月</t>
  </si>
  <si>
    <t>民族</t>
  </si>
  <si>
    <t>职务</t>
  </si>
  <si>
    <t>职称</t>
  </si>
  <si>
    <t>性质</t>
  </si>
  <si>
    <t>党派</t>
  </si>
  <si>
    <t>参加工作时间</t>
  </si>
  <si>
    <t>学历</t>
  </si>
  <si>
    <t>专业</t>
  </si>
  <si>
    <t>《教师资格证书》号码</t>
  </si>
  <si>
    <t>月工资
(元)</t>
  </si>
  <si>
    <t>……</t>
  </si>
  <si>
    <t>六、申报与审批</t>
  </si>
  <si>
    <t>幼儿园
主办单位
（主办者）
申报意见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</si>
  <si>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</t>
    </r>
    <r>
      <rPr>
        <sz val="12"/>
        <color indexed="8"/>
        <rFont val="宋体"/>
        <charset val="134"/>
      </rPr>
      <t xml:space="preserve">主办单位（盖章）                    园长(签字):             
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（幼儿园盖章）                              年    月    日
</t>
    </r>
  </si>
  <si>
    <t>市教育局
行政许可科
意见</t>
  </si>
  <si>
    <t xml:space="preserve">    负责人（签字）：                        年    月    日
</t>
  </si>
  <si>
    <t>市教育局
审批意见</t>
  </si>
  <si>
    <t xml:space="preserve">
  龙泉市教育局（盖章）
  分管领导（签字）：
                                             年    月    日
 </t>
  </si>
  <si>
    <r>
      <rPr>
        <sz val="12"/>
        <color theme="1"/>
        <rFont val="宋体"/>
        <charset val="134"/>
        <scheme val="minor"/>
      </rPr>
      <t xml:space="preserve">                        </t>
    </r>
    <r>
      <rPr>
        <sz val="20"/>
        <color indexed="8"/>
        <rFont val="宋体"/>
        <charset val="134"/>
      </rPr>
      <t xml:space="preserve">     
                    </t>
    </r>
    <r>
      <rPr>
        <b/>
        <sz val="20"/>
        <color indexed="8"/>
        <rFont val="宋体"/>
        <charset val="134"/>
      </rPr>
      <t>填 表 说 明</t>
    </r>
    <r>
      <rPr>
        <sz val="12"/>
        <color indexed="8"/>
        <rFont val="宋体"/>
        <charset val="134"/>
      </rPr>
      <t xml:space="preserve">
一、本表</t>
    </r>
    <r>
      <rPr>
        <sz val="12"/>
        <color indexed="8"/>
        <rFont val="宋体"/>
        <charset val="134"/>
      </rPr>
      <t>要求用电子版填写后再进行打印，其中“第5页”可以手写，并签字盖章。
二、本表应从“封面”→“第1页”→……“第5页”的顺序进行填写，表中有的单元格系根据前面表格的
    内容自动生成（如“第</t>
    </r>
    <r>
      <rPr>
        <sz val="12"/>
        <color indexed="8"/>
        <rFont val="宋体"/>
        <charset val="134"/>
      </rPr>
      <t>1页”中的“幼儿园名称”等单元格</t>
    </r>
    <r>
      <rPr>
        <sz val="12"/>
        <color indexed="8"/>
        <rFont val="宋体"/>
        <charset val="134"/>
      </rPr>
      <t>）；有的单元格设置了“数据有效性”
    （如“第</t>
    </r>
    <r>
      <rPr>
        <sz val="12"/>
        <color indexed="8"/>
        <rFont val="宋体"/>
        <charset val="134"/>
      </rPr>
      <t>1页”中的“办园性质”等单元格</t>
    </r>
    <r>
      <rPr>
        <sz val="12"/>
        <color indexed="8"/>
        <rFont val="宋体"/>
        <charset val="134"/>
      </rPr>
      <t>），请点击相应单元格右边小箭头选择填写。
三、“幼儿年龄”一栏，应填周岁，以当年8月31日（含8月31日）前算周岁。
四、“经费”一栏中，“来源”是指幼儿园得以维持的、稳定的、经常性经费渠道。
五、本表为幼儿园换证时所必须要提交的材料之一，数据务必填写完整、真实。
六、本表格填写打印（“封面”页至“第</t>
    </r>
    <r>
      <rPr>
        <sz val="12"/>
        <color indexed="8"/>
        <rFont val="宋体"/>
        <charset val="134"/>
      </rPr>
      <t>5页</t>
    </r>
    <r>
      <rPr>
        <sz val="12"/>
        <color indexed="8"/>
        <rFont val="宋体"/>
        <charset val="134"/>
      </rPr>
      <t xml:space="preserve">”，其它页不要填写打印）盖章后交教育局
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行政许可科，一式3份，待审批后由申报单位、审批单位、备案单位各存档一份。同时将电子稿发送一份。
</t>
    </r>
    <r>
      <rPr>
        <sz val="12"/>
        <color indexed="8"/>
        <rFont val="宋体"/>
        <charset val="134"/>
      </rPr>
      <t xml:space="preserve">
七、填表过程如有疑问请联系教育局行政许可科</t>
    </r>
    <r>
      <rPr>
        <sz val="12"/>
        <color indexed="8"/>
        <rFont val="宋体"/>
        <charset val="134"/>
      </rPr>
      <t>.</t>
    </r>
    <r>
      <rPr>
        <sz val="12"/>
        <color indexed="8"/>
        <rFont val="宋体"/>
        <charset val="134"/>
      </rPr>
      <t>电话：7123271</t>
    </r>
  </si>
  <si>
    <t>开始填表</t>
  </si>
  <si>
    <t>此页不能打印</t>
  </si>
  <si>
    <t>三年</t>
  </si>
  <si>
    <t>详细地址</t>
  </si>
  <si>
    <t>办园时间</t>
  </si>
  <si>
    <t>园舍产权</t>
  </si>
  <si>
    <t>园长姓名</t>
  </si>
  <si>
    <t>电话</t>
  </si>
  <si>
    <t>幼儿总数</t>
  </si>
  <si>
    <t>教职工总数</t>
  </si>
  <si>
    <t>填表时间</t>
  </si>
  <si>
    <t>幼儿园主办单位（主办者）申报意见</t>
  </si>
  <si>
    <t xml:space="preserve">主办单位（盖章）                    园长(签字):             
（幼儿园盖章）                              年    月    日
</t>
  </si>
  <si>
    <t>市教育局幼教中心意见</t>
  </si>
  <si>
    <t>市教育局安全科意见</t>
  </si>
  <si>
    <t>市教育局行政许可科意见</t>
  </si>
  <si>
    <t>市教育局审批意见</t>
  </si>
</sst>
</file>

<file path=xl/styles.xml><?xml version="1.0" encoding="utf-8"?>
<styleSheet xmlns="http://schemas.openxmlformats.org/spreadsheetml/2006/main">
  <numFmts count="10">
    <numFmt numFmtId="176" formatCode="0.0%"/>
    <numFmt numFmtId="43" formatCode="_ * #,##0.00_ ;_ * \-#,##0.00_ ;_ * &quot;-&quot;??_ ;_ @_ "/>
    <numFmt numFmtId="177" formatCode="[$-F800]dddd\,\ mmmm\ dd\,\ yyyy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 "/>
    <numFmt numFmtId="179" formatCode="0_);[Red]\(0\)"/>
    <numFmt numFmtId="180" formatCode="0.00_);[Red]\(0.00\)"/>
    <numFmt numFmtId="181" formatCode="0.0"/>
  </numFmts>
  <fonts count="3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20"/>
      <color theme="10"/>
      <name val="黑体"/>
      <charset val="134"/>
    </font>
    <font>
      <u/>
      <sz val="11"/>
      <color theme="10"/>
      <name val="宋体"/>
      <charset val="134"/>
      <scheme val="minor"/>
    </font>
    <font>
      <sz val="12"/>
      <color rgb="FF0070C0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0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大标宋_GBK"/>
      <charset val="134"/>
    </font>
    <font>
      <sz val="16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70C0"/>
      </right>
      <top style="thin">
        <color auto="1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rgb="FF0070C0"/>
      </bottom>
      <diagonal/>
    </border>
    <border>
      <left style="thin">
        <color rgb="FF0070C0"/>
      </left>
      <right/>
      <top style="thin">
        <color auto="1"/>
      </top>
      <bottom style="thin">
        <color rgb="FF0070C0"/>
      </bottom>
      <diagonal/>
    </border>
    <border>
      <left style="thin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rgb="FF0070C0"/>
      </right>
      <top style="thin">
        <color rgb="FF0070C0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auto="1"/>
      </bottom>
      <diagonal/>
    </border>
    <border>
      <left style="thin">
        <color rgb="FF0070C0"/>
      </left>
      <right/>
      <top style="thin">
        <color rgb="FF0070C0"/>
      </top>
      <bottom style="thin">
        <color auto="1"/>
      </bottom>
      <diagonal/>
    </border>
    <border>
      <left style="thin">
        <color auto="1"/>
      </left>
      <right style="thin">
        <color rgb="FF00B0F0"/>
      </right>
      <top style="thin">
        <color auto="1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auto="1"/>
      </top>
      <bottom style="thin">
        <color rgb="FF00B0F0"/>
      </bottom>
      <diagonal/>
    </border>
    <border>
      <left style="thin">
        <color auto="1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rgb="FF00B0F0"/>
      </right>
      <top style="thin">
        <color rgb="FF00B0F0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auto="1"/>
      </bottom>
      <diagonal/>
    </border>
    <border>
      <left style="thin">
        <color rgb="FF00B0F0"/>
      </left>
      <right style="thin">
        <color auto="1"/>
      </right>
      <top style="thin">
        <color auto="1"/>
      </top>
      <bottom style="thin">
        <color rgb="FF00B0F0"/>
      </bottom>
      <diagonal/>
    </border>
    <border>
      <left style="thin">
        <color rgb="FF00B0F0"/>
      </left>
      <right style="thin">
        <color auto="1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auto="1"/>
      </right>
      <top style="thin">
        <color rgb="FF00B0F0"/>
      </top>
      <bottom style="thin">
        <color auto="1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auto="1"/>
      </right>
      <top style="thin">
        <color rgb="FF00B0F0"/>
      </top>
      <bottom style="thin">
        <color rgb="FF00B0F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17" borderId="3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33" fillId="14" borderId="30" applyNumberFormat="0" applyAlignment="0" applyProtection="0">
      <alignment vertical="center"/>
    </xf>
    <xf numFmtId="0" fontId="31" fillId="20" borderId="3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179" fontId="4" fillId="0" borderId="0" xfId="0" applyNumberFormat="1" applyFont="1">
      <alignment vertical="center"/>
    </xf>
    <xf numFmtId="0" fontId="2" fillId="0" borderId="0" xfId="0" applyNumberFormat="1" applyFont="1" applyFill="1" applyAlignment="1">
      <alignment horizontal="left" vertical="center" wrapText="1" indent="2"/>
    </xf>
    <xf numFmtId="0" fontId="5" fillId="0" borderId="0" xfId="10" applyFont="1" applyAlignment="1">
      <alignment horizontal="center" vertical="center"/>
    </xf>
    <xf numFmtId="0" fontId="6" fillId="0" borderId="0" xfId="1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8" fontId="8" fillId="0" borderId="10" xfId="0" applyNumberFormat="1" applyFont="1" applyFill="1" applyBorder="1" applyAlignment="1">
      <alignment horizontal="center" vertical="center" wrapText="1"/>
    </xf>
    <xf numFmtId="180" fontId="8" fillId="0" borderId="10" xfId="0" applyNumberFormat="1" applyFont="1" applyFill="1" applyBorder="1" applyAlignment="1">
      <alignment horizontal="center" vertical="center" wrapText="1"/>
    </xf>
    <xf numFmtId="179" fontId="8" fillId="0" borderId="10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8" fontId="8" fillId="0" borderId="1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 indent="2"/>
    </xf>
    <xf numFmtId="0" fontId="2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10" fillId="0" borderId="15" xfId="1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255" wrapText="1"/>
    </xf>
    <xf numFmtId="0" fontId="8" fillId="0" borderId="17" xfId="0" applyFont="1" applyBorder="1" applyAlignment="1">
      <alignment horizontal="left" vertical="center" wrapText="1" indent="2"/>
    </xf>
    <xf numFmtId="0" fontId="8" fillId="0" borderId="18" xfId="0" applyFont="1" applyFill="1" applyBorder="1" applyAlignment="1">
      <alignment horizontal="left" vertical="center" wrapText="1" indent="2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 indent="2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distributed" vertical="center"/>
    </xf>
    <xf numFmtId="177" fontId="14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center"/>
    </xf>
    <xf numFmtId="49" fontId="8" fillId="0" borderId="15" xfId="0" applyNumberFormat="1" applyFont="1" applyBorder="1" applyAlignment="1" quotePrefix="1">
      <alignment horizontal="center" vertical="center" wrapText="1"/>
    </xf>
    <xf numFmtId="0" fontId="2" fillId="0" borderId="15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22</xdr:col>
      <xdr:colOff>209550</xdr:colOff>
      <xdr:row>61</xdr:row>
      <xdr:rowOff>76200</xdr:rowOff>
    </xdr:to>
    <xdr:pic>
      <xdr:nvPicPr>
        <xdr:cNvPr id="12483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4"/>
        <a:stretch>
          <a:fillRect/>
        </a:stretch>
      </xdr:blipFill>
      <xdr:spPr>
        <a:xfrm>
          <a:off x="152400" y="171450"/>
          <a:ext cx="15144750" cy="1036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21991</xdr:colOff>
      <xdr:row>26</xdr:row>
      <xdr:rowOff>88729</xdr:rowOff>
    </xdr:from>
    <xdr:to>
      <xdr:col>18</xdr:col>
      <xdr:colOff>467590</xdr:colOff>
      <xdr:row>30</xdr:row>
      <xdr:rowOff>55825</xdr:rowOff>
    </xdr:to>
    <xdr:sp textlink="X8">
      <xdr:nvSpPr>
        <xdr:cNvPr id="3" name="文本框 2"/>
        <xdr:cNvSpPr txBox="1">
          <a:spLocks noChangeArrowheads="1"/>
        </xdr:cNvSpPr>
      </xdr:nvSpPr>
      <xdr:spPr>
        <a:xfrm>
          <a:off x="4822190" y="4545965"/>
          <a:ext cx="7989570" cy="652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just">
            <a:spcAft>
              <a:spcPts val="0"/>
            </a:spcAft>
          </a:pPr>
          <a:fld id="{8E922345-75BE-4C39-A461-42F554A25626}" type="TxLink">
            <a:rPr lang="en-US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30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7</xdr:col>
      <xdr:colOff>60837</xdr:colOff>
      <xdr:row>31</xdr:row>
      <xdr:rowOff>10804</xdr:rowOff>
    </xdr:from>
    <xdr:to>
      <xdr:col>16</xdr:col>
      <xdr:colOff>495234</xdr:colOff>
      <xdr:row>34</xdr:row>
      <xdr:rowOff>143145</xdr:rowOff>
    </xdr:to>
    <xdr:sp textlink="X9">
      <xdr:nvSpPr>
        <xdr:cNvPr id="4" name="文本框 2"/>
        <xdr:cNvSpPr txBox="1">
          <a:spLocks noChangeArrowheads="1"/>
        </xdr:cNvSpPr>
      </xdr:nvSpPr>
      <xdr:spPr>
        <a:xfrm>
          <a:off x="4860925" y="5325745"/>
          <a:ext cx="6606540" cy="646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just">
            <a:spcAft>
              <a:spcPts val="0"/>
            </a:spcAft>
          </a:pPr>
          <a:fld id="{B70CE7D0-B1CF-4B99-9DA9-733843F50D06}" type="TxLink">
            <a:rPr lang="zh-CN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30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7</xdr:col>
      <xdr:colOff>23836</xdr:colOff>
      <xdr:row>40</xdr:row>
      <xdr:rowOff>41745</xdr:rowOff>
    </xdr:from>
    <xdr:to>
      <xdr:col>9</xdr:col>
      <xdr:colOff>610028</xdr:colOff>
      <xdr:row>44</xdr:row>
      <xdr:rowOff>902</xdr:rowOff>
    </xdr:to>
    <xdr:sp textlink="X11">
      <xdr:nvSpPr>
        <xdr:cNvPr id="5" name="文本框 2"/>
        <xdr:cNvSpPr txBox="1">
          <a:spLocks noChangeArrowheads="1"/>
        </xdr:cNvSpPr>
      </xdr:nvSpPr>
      <xdr:spPr>
        <a:xfrm>
          <a:off x="4824095" y="6899275"/>
          <a:ext cx="1957705" cy="645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just">
            <a:spcAft>
              <a:spcPts val="0"/>
            </a:spcAft>
          </a:pPr>
          <a:fld id="{9DCFC461-8CB7-4872-9790-0951ED969381}" type="TxLink">
            <a:rPr lang="zh-CN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30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14</xdr:col>
      <xdr:colOff>606066</xdr:colOff>
      <xdr:row>15</xdr:row>
      <xdr:rowOff>105352</xdr:rowOff>
    </xdr:from>
    <xdr:to>
      <xdr:col>18</xdr:col>
      <xdr:colOff>39541</xdr:colOff>
      <xdr:row>18</xdr:row>
      <xdr:rowOff>25400</xdr:rowOff>
    </xdr:to>
    <xdr:sp textlink="X6">
      <xdr:nvSpPr>
        <xdr:cNvPr id="6" name="文本框 2"/>
        <xdr:cNvSpPr txBox="1">
          <a:spLocks noChangeArrowheads="1"/>
        </xdr:cNvSpPr>
      </xdr:nvSpPr>
      <xdr:spPr>
        <a:xfrm>
          <a:off x="10206990" y="2676525"/>
          <a:ext cx="2176780" cy="434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fld id="{0502F3A3-06D3-4A73-8516-CA85B57EB8B5}" type="TxLink">
            <a:rPr lang="en-US" altLang="en-US" sz="2700" b="1" i="0" u="none" strike="noStrike" kern="100" spc="400">
              <a:solidFill>
                <a:srgbClr val="000000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2"/>
            </a:rPr>
          </a:fld>
          <a:endParaRPr lang="zh-CN" sz="2700" b="1" kern="100">
            <a:effectLst/>
            <a:latin typeface="Calibri" panose="020F0502020204030204"/>
            <a:ea typeface="宋体" panose="02010600030101010101" pitchFamily="7" charset="-122"/>
            <a:cs typeface="Times New Roman" panose="02020603050405020304" pitchFamily="12"/>
          </a:endParaRPr>
        </a:p>
      </xdr:txBody>
    </xdr:sp>
    <xdr:clientData/>
  </xdr:twoCellAnchor>
  <xdr:twoCellAnchor>
    <xdr:from>
      <xdr:col>13</xdr:col>
      <xdr:colOff>673334</xdr:colOff>
      <xdr:row>47</xdr:row>
      <xdr:rowOff>54827</xdr:rowOff>
    </xdr:from>
    <xdr:to>
      <xdr:col>15</xdr:col>
      <xdr:colOff>270697</xdr:colOff>
      <xdr:row>51</xdr:row>
      <xdr:rowOff>20480</xdr:rowOff>
    </xdr:to>
    <xdr:sp textlink="$X$15">
      <xdr:nvSpPr>
        <xdr:cNvPr id="7" name="文本框 2"/>
        <xdr:cNvSpPr txBox="1">
          <a:spLocks noChangeArrowheads="1"/>
        </xdr:cNvSpPr>
      </xdr:nvSpPr>
      <xdr:spPr>
        <a:xfrm>
          <a:off x="9588500" y="8112760"/>
          <a:ext cx="969010" cy="651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just">
            <a:spcAft>
              <a:spcPts val="0"/>
            </a:spcAft>
          </a:pPr>
          <a:fld id="{EEB66122-93AA-4FF8-8AB8-C99C8CDAB82E}" type="TxLink">
            <a:rPr lang="en-US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30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oneCellAnchor>
    <xdr:from>
      <xdr:col>7</xdr:col>
      <xdr:colOff>63211</xdr:colOff>
      <xdr:row>21</xdr:row>
      <xdr:rowOff>152113</xdr:rowOff>
    </xdr:from>
    <xdr:ext cx="6638926" cy="604762"/>
    <xdr:sp textlink="X7">
      <xdr:nvSpPr>
        <xdr:cNvPr id="8" name="TextBox 10"/>
        <xdr:cNvSpPr txBox="1"/>
      </xdr:nvSpPr>
      <xdr:spPr>
        <a:xfrm>
          <a:off x="4863465" y="3752215"/>
          <a:ext cx="6638925" cy="604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2127DD96-437D-43A0-BB18-EB6A0F48582D}" type="TxLink">
            <a:rPr lang="zh-CN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</a:rPr>
          </a:fld>
          <a:endParaRPr lang="zh-CN" altLang="en-US" sz="3000" b="1">
            <a:latin typeface="华文仿宋" panose="02010600040101010101" pitchFamily="2" charset="-122"/>
            <a:ea typeface="华文仿宋" panose="02010600040101010101" pitchFamily="2" charset="-122"/>
          </a:endParaRPr>
        </a:p>
      </xdr:txBody>
    </xdr:sp>
    <xdr:clientData/>
  </xdr:oneCellAnchor>
  <xdr:twoCellAnchor>
    <xdr:from>
      <xdr:col>15</xdr:col>
      <xdr:colOff>503700</xdr:colOff>
      <xdr:row>47</xdr:row>
      <xdr:rowOff>53384</xdr:rowOff>
    </xdr:from>
    <xdr:to>
      <xdr:col>16</xdr:col>
      <xdr:colOff>492454</xdr:colOff>
      <xdr:row>51</xdr:row>
      <xdr:rowOff>19037</xdr:rowOff>
    </xdr:to>
    <xdr:sp textlink="$X$16">
      <xdr:nvSpPr>
        <xdr:cNvPr id="9" name="文本框 2"/>
        <xdr:cNvSpPr txBox="1">
          <a:spLocks noChangeArrowheads="1"/>
        </xdr:cNvSpPr>
      </xdr:nvSpPr>
      <xdr:spPr>
        <a:xfrm>
          <a:off x="10790555" y="8111490"/>
          <a:ext cx="674370" cy="650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just">
            <a:spcAft>
              <a:spcPts val="0"/>
            </a:spcAft>
          </a:pPr>
          <a:fld id="{69A6F017-63D0-4771-A38A-EDAF4252514E}" type="TxLink">
            <a:rPr lang="en-US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30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17</xdr:col>
      <xdr:colOff>42954</xdr:colOff>
      <xdr:row>47</xdr:row>
      <xdr:rowOff>53384</xdr:rowOff>
    </xdr:from>
    <xdr:to>
      <xdr:col>17</xdr:col>
      <xdr:colOff>677431</xdr:colOff>
      <xdr:row>51</xdr:row>
      <xdr:rowOff>19037</xdr:rowOff>
    </xdr:to>
    <xdr:sp textlink="$X$17">
      <xdr:nvSpPr>
        <xdr:cNvPr id="10" name="文本框 2"/>
        <xdr:cNvSpPr txBox="1">
          <a:spLocks noChangeArrowheads="1"/>
        </xdr:cNvSpPr>
      </xdr:nvSpPr>
      <xdr:spPr>
        <a:xfrm>
          <a:off x="11701145" y="8111490"/>
          <a:ext cx="634365" cy="650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just">
            <a:spcAft>
              <a:spcPts val="0"/>
            </a:spcAft>
          </a:pPr>
          <a:fld id="{71AFB61F-6E2E-419F-B7F2-809DDB06FA12}" type="TxLink">
            <a:rPr lang="en-US" altLang="en-US" sz="30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30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10</xdr:col>
      <xdr:colOff>502227</xdr:colOff>
      <xdr:row>31</xdr:row>
      <xdr:rowOff>17320</xdr:rowOff>
    </xdr:from>
    <xdr:to>
      <xdr:col>13</xdr:col>
      <xdr:colOff>173181</xdr:colOff>
      <xdr:row>35</xdr:row>
      <xdr:rowOff>121228</xdr:rowOff>
    </xdr:to>
    <xdr:sp>
      <xdr:nvSpPr>
        <xdr:cNvPr id="11" name="文本框 10"/>
        <xdr:cNvSpPr txBox="1"/>
      </xdr:nvSpPr>
      <xdr:spPr>
        <a:xfrm>
          <a:off x="7359650" y="5332095"/>
          <a:ext cx="1728470" cy="789305"/>
        </a:xfrm>
        <a:prstGeom prst="rect">
          <a:avLst/>
        </a:prstGeom>
        <a:noFill/>
        <a:ln w="53975" cmpd="dbl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4800">
              <a:ln w="44450">
                <a:solidFill>
                  <a:schemeClr val="accent1">
                    <a:lumMod val="75000"/>
                  </a:schemeClr>
                </a:solidFill>
                <a:prstDash val="lgDash"/>
              </a:ln>
            </a:rPr>
            <a:t>样 证</a:t>
          </a:r>
          <a:endParaRPr lang="zh-CN" altLang="en-US" sz="4800">
            <a:ln w="44450">
              <a:solidFill>
                <a:schemeClr val="accent1">
                  <a:lumMod val="75000"/>
                </a:schemeClr>
              </a:solidFill>
              <a:prstDash val="lgDash"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15</xdr:col>
      <xdr:colOff>9525</xdr:colOff>
      <xdr:row>39</xdr:row>
      <xdr:rowOff>114300</xdr:rowOff>
    </xdr:to>
    <xdr:pic>
      <xdr:nvPicPr>
        <xdr:cNvPr id="10984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7"/>
        <a:stretch>
          <a:fillRect/>
        </a:stretch>
      </xdr:blipFill>
      <xdr:spPr>
        <a:xfrm>
          <a:off x="0" y="85725"/>
          <a:ext cx="10296525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600351</xdr:colOff>
      <xdr:row>47</xdr:row>
      <xdr:rowOff>126573</xdr:rowOff>
    </xdr:from>
    <xdr:to>
      <xdr:col>15</xdr:col>
      <xdr:colOff>197714</xdr:colOff>
      <xdr:row>51</xdr:row>
      <xdr:rowOff>92226</xdr:rowOff>
    </xdr:to>
    <xdr:sp textlink="H64">
      <xdr:nvSpPr>
        <xdr:cNvPr id="7" name="文本框 2"/>
        <xdr:cNvSpPr txBox="1">
          <a:spLocks noChangeArrowheads="1"/>
        </xdr:cNvSpPr>
      </xdr:nvSpPr>
      <xdr:spPr>
        <a:xfrm>
          <a:off x="9515475" y="8184515"/>
          <a:ext cx="969010" cy="6515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fld id="{25C96AB1-3109-4620-AF9F-E5B143FD6026}" type="TxLink">
            <a:rPr lang="en-US" sz="2700" b="0" i="0" u="none" strike="noStrike" kern="100">
              <a:solidFill>
                <a:srgbClr val="000000"/>
              </a:solidFill>
              <a:effectLst/>
              <a:latin typeface="仿宋_GB2312" panose="02010609030101010101" charset="-122"/>
              <a:ea typeface="宋体" panose="02010600030101010101" pitchFamily="7" charset="-122"/>
              <a:cs typeface="Times New Roman" panose="02020603050405020304" pitchFamily="12"/>
            </a:rPr>
          </a:fld>
          <a:endParaRPr lang="zh-CN" sz="1050" b="0" kern="100">
            <a:effectLst/>
            <a:latin typeface="Calibri" panose="020F0502020204030204"/>
            <a:ea typeface="宋体" panose="02010600030101010101" pitchFamily="7" charset="-122"/>
            <a:cs typeface="Times New Roman" panose="02020603050405020304" pitchFamily="12"/>
          </a:endParaRPr>
        </a:p>
      </xdr:txBody>
    </xdr:sp>
    <xdr:clientData/>
  </xdr:twoCellAnchor>
  <xdr:twoCellAnchor>
    <xdr:from>
      <xdr:col>15</xdr:col>
      <xdr:colOff>568024</xdr:colOff>
      <xdr:row>47</xdr:row>
      <xdr:rowOff>142448</xdr:rowOff>
    </xdr:from>
    <xdr:to>
      <xdr:col>16</xdr:col>
      <xdr:colOff>556778</xdr:colOff>
      <xdr:row>51</xdr:row>
      <xdr:rowOff>108101</xdr:rowOff>
    </xdr:to>
    <xdr:sp textlink="I64">
      <xdr:nvSpPr>
        <xdr:cNvPr id="9" name="文本框 2"/>
        <xdr:cNvSpPr txBox="1">
          <a:spLocks noChangeArrowheads="1"/>
        </xdr:cNvSpPr>
      </xdr:nvSpPr>
      <xdr:spPr>
        <a:xfrm>
          <a:off x="10854690" y="8200390"/>
          <a:ext cx="674370" cy="6515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fld id="{D936F1EB-2357-4BF9-BF11-967AE33926B1}" type="TxLink">
            <a:rPr lang="en-US" sz="2700" b="0" i="0" u="none" strike="noStrike" kern="100">
              <a:solidFill>
                <a:srgbClr val="000000"/>
              </a:solidFill>
              <a:effectLst/>
              <a:latin typeface="仿宋_GB2312" panose="02010609030101010101" charset="-122"/>
              <a:ea typeface="宋体" panose="02010600030101010101" pitchFamily="7" charset="-122"/>
              <a:cs typeface="Times New Roman" panose="02020603050405020304" pitchFamily="12"/>
            </a:rPr>
          </a:fld>
          <a:endParaRPr lang="zh-CN" sz="1050" b="0" kern="100">
            <a:effectLst/>
            <a:latin typeface="Calibri" panose="020F0502020204030204"/>
            <a:ea typeface="宋体" panose="02010600030101010101" pitchFamily="7" charset="-122"/>
            <a:cs typeface="Times New Roman" panose="02020603050405020304" pitchFamily="12"/>
          </a:endParaRPr>
        </a:p>
      </xdr:txBody>
    </xdr:sp>
    <xdr:clientData/>
  </xdr:twoCellAnchor>
  <xdr:twoCellAnchor>
    <xdr:from>
      <xdr:col>17</xdr:col>
      <xdr:colOff>151810</xdr:colOff>
      <xdr:row>47</xdr:row>
      <xdr:rowOff>142448</xdr:rowOff>
    </xdr:from>
    <xdr:to>
      <xdr:col>18</xdr:col>
      <xdr:colOff>105929</xdr:colOff>
      <xdr:row>51</xdr:row>
      <xdr:rowOff>108101</xdr:rowOff>
    </xdr:to>
    <xdr:sp textlink="J64">
      <xdr:nvSpPr>
        <xdr:cNvPr id="10" name="文本框 2"/>
        <xdr:cNvSpPr txBox="1">
          <a:spLocks noChangeArrowheads="1"/>
        </xdr:cNvSpPr>
      </xdr:nvSpPr>
      <xdr:spPr>
        <a:xfrm>
          <a:off x="11810365" y="8200390"/>
          <a:ext cx="639445" cy="6515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fld id="{F518240D-312B-4333-8DBE-BB5288F72673}" type="TxLink">
            <a:rPr lang="en-US" sz="2700" b="0" i="0" u="none" strike="noStrike" kern="100">
              <a:solidFill>
                <a:srgbClr val="000000"/>
              </a:solidFill>
              <a:effectLst/>
              <a:latin typeface="仿宋_GB2312" panose="02010609030101010101" charset="-122"/>
              <a:ea typeface="宋体" panose="02010600030101010101" pitchFamily="7" charset="-122"/>
              <a:cs typeface="Times New Roman" panose="02020603050405020304" pitchFamily="12"/>
            </a:rPr>
          </a:fld>
          <a:endParaRPr lang="zh-CN" sz="1050" b="0" kern="100">
            <a:effectLst/>
            <a:latin typeface="Calibri" panose="020F0502020204030204"/>
            <a:ea typeface="宋体" panose="02010600030101010101" pitchFamily="7" charset="-122"/>
            <a:cs typeface="Times New Roman" panose="02020603050405020304" pitchFamily="12"/>
          </a:endParaRPr>
        </a:p>
      </xdr:txBody>
    </xdr:sp>
    <xdr:clientData/>
  </xdr:twoCellAnchor>
  <xdr:twoCellAnchor>
    <xdr:from>
      <xdr:col>2</xdr:col>
      <xdr:colOff>583885</xdr:colOff>
      <xdr:row>17</xdr:row>
      <xdr:rowOff>12407</xdr:rowOff>
    </xdr:from>
    <xdr:to>
      <xdr:col>9</xdr:col>
      <xdr:colOff>1241</xdr:colOff>
      <xdr:row>19</xdr:row>
      <xdr:rowOff>113337</xdr:rowOff>
    </xdr:to>
    <xdr:sp textlink="'许可证样式(正本)'!X7">
      <xdr:nvSpPr>
        <xdr:cNvPr id="12" name="文本框 11"/>
        <xdr:cNvSpPr txBox="1">
          <a:spLocks noChangeArrowheads="1"/>
        </xdr:cNvSpPr>
      </xdr:nvSpPr>
      <xdr:spPr>
        <a:xfrm>
          <a:off x="1955165" y="2926715"/>
          <a:ext cx="4217670" cy="443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C1098DCE-8B00-4593-A8BE-A948F64C965E}" type="TxLink">
            <a:rPr lang="zh-CN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2</xdr:col>
      <xdr:colOff>559564</xdr:colOff>
      <xdr:row>19</xdr:row>
      <xdr:rowOff>119270</xdr:rowOff>
    </xdr:from>
    <xdr:to>
      <xdr:col>9</xdr:col>
      <xdr:colOff>136071</xdr:colOff>
      <xdr:row>21</xdr:row>
      <xdr:rowOff>158703</xdr:rowOff>
    </xdr:to>
    <xdr:sp textlink="'许可证样式(正本)'!X8">
      <xdr:nvSpPr>
        <xdr:cNvPr id="13" name="文本框 2"/>
        <xdr:cNvSpPr txBox="1">
          <a:spLocks noChangeArrowheads="1"/>
        </xdr:cNvSpPr>
      </xdr:nvSpPr>
      <xdr:spPr>
        <a:xfrm>
          <a:off x="1931035" y="3376295"/>
          <a:ext cx="4377055" cy="382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2AA31575-DCB6-4202-8819-9AC3600499EA}" type="TxLink">
            <a:rPr lang="zh-CN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2</xdr:col>
      <xdr:colOff>567911</xdr:colOff>
      <xdr:row>22</xdr:row>
      <xdr:rowOff>89573</xdr:rowOff>
    </xdr:from>
    <xdr:to>
      <xdr:col>7</xdr:col>
      <xdr:colOff>108857</xdr:colOff>
      <xdr:row>24</xdr:row>
      <xdr:rowOff>84838</xdr:rowOff>
    </xdr:to>
    <xdr:sp textlink="'许可证样式(正本)'!X9">
      <xdr:nvSpPr>
        <xdr:cNvPr id="14" name="文本框 2"/>
        <xdr:cNvSpPr txBox="1">
          <a:spLocks noChangeArrowheads="1"/>
        </xdr:cNvSpPr>
      </xdr:nvSpPr>
      <xdr:spPr>
        <a:xfrm>
          <a:off x="1939290" y="3861435"/>
          <a:ext cx="2969895" cy="337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DE4BB4CA-D250-463A-BA9E-27341C392393}" type="TxLink">
            <a:rPr lang="zh-CN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2</xdr:col>
      <xdr:colOff>530185</xdr:colOff>
      <xdr:row>27</xdr:row>
      <xdr:rowOff>140215</xdr:rowOff>
    </xdr:from>
    <xdr:to>
      <xdr:col>5</xdr:col>
      <xdr:colOff>326571</xdr:colOff>
      <xdr:row>29</xdr:row>
      <xdr:rowOff>121688</xdr:rowOff>
    </xdr:to>
    <xdr:sp textlink="'许可证样式(正本)'!X11">
      <xdr:nvSpPr>
        <xdr:cNvPr id="15" name="文本框 2"/>
        <xdr:cNvSpPr txBox="1">
          <a:spLocks noChangeArrowheads="1"/>
        </xdr:cNvSpPr>
      </xdr:nvSpPr>
      <xdr:spPr>
        <a:xfrm>
          <a:off x="1901190" y="4768850"/>
          <a:ext cx="185420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CB6CE5F3-FF64-4433-AADD-EBE9C8A027DB}" type="TxLink">
            <a:rPr lang="zh-CN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3</xdr:col>
      <xdr:colOff>535367</xdr:colOff>
      <xdr:row>11</xdr:row>
      <xdr:rowOff>144019</xdr:rowOff>
    </xdr:from>
    <xdr:to>
      <xdr:col>6</xdr:col>
      <xdr:colOff>302559</xdr:colOff>
      <xdr:row>13</xdr:row>
      <xdr:rowOff>103349</xdr:rowOff>
    </xdr:to>
    <xdr:sp textlink="'许可证样式(正本)'!X6">
      <xdr:nvSpPr>
        <xdr:cNvPr id="16" name="文本框 2"/>
        <xdr:cNvSpPr txBox="1">
          <a:spLocks noChangeAspect="1" noChangeArrowheads="1"/>
        </xdr:cNvSpPr>
      </xdr:nvSpPr>
      <xdr:spPr>
        <a:xfrm>
          <a:off x="2592705" y="2029460"/>
          <a:ext cx="1824355" cy="302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E28ECA32-927F-47D0-9E6C-8FB5F51C978D}" type="TxLink">
            <a:rPr lang="en-US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2</xdr:col>
      <xdr:colOff>576098</xdr:colOff>
      <xdr:row>34</xdr:row>
      <xdr:rowOff>22678</xdr:rowOff>
    </xdr:from>
    <xdr:to>
      <xdr:col>4</xdr:col>
      <xdr:colOff>242428</xdr:colOff>
      <xdr:row>36</xdr:row>
      <xdr:rowOff>13767</xdr:rowOff>
    </xdr:to>
    <xdr:sp textlink="'许可证样式(正本)'!$X$15">
      <xdr:nvSpPr>
        <xdr:cNvPr id="17" name="文本框 2"/>
        <xdr:cNvSpPr txBox="1">
          <a:spLocks noChangeArrowheads="1"/>
        </xdr:cNvSpPr>
      </xdr:nvSpPr>
      <xdr:spPr>
        <a:xfrm>
          <a:off x="1947545" y="5851525"/>
          <a:ext cx="1037590" cy="334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CB354A2B-2CFE-484E-A2B3-EAFFD0A7D380}" type="TxLink">
            <a:rPr lang="en-US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4</xdr:col>
      <xdr:colOff>63826</xdr:colOff>
      <xdr:row>34</xdr:row>
      <xdr:rowOff>20837</xdr:rowOff>
    </xdr:from>
    <xdr:to>
      <xdr:col>5</xdr:col>
      <xdr:colOff>60832</xdr:colOff>
      <xdr:row>36</xdr:row>
      <xdr:rowOff>21452</xdr:rowOff>
    </xdr:to>
    <xdr:sp textlink="'许可证样式(正本)'!$X$16">
      <xdr:nvSpPr>
        <xdr:cNvPr id="18" name="文本框 2"/>
        <xdr:cNvSpPr txBox="1">
          <a:spLocks noChangeArrowheads="1"/>
        </xdr:cNvSpPr>
      </xdr:nvSpPr>
      <xdr:spPr>
        <a:xfrm>
          <a:off x="2806700" y="5849620"/>
          <a:ext cx="682625" cy="343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64EC020A-88B3-487D-ACC1-35E8625F8676}" type="TxLink">
            <a:rPr lang="en-US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5</xdr:col>
      <xdr:colOff>87520</xdr:colOff>
      <xdr:row>34</xdr:row>
      <xdr:rowOff>30986</xdr:rowOff>
    </xdr:from>
    <xdr:to>
      <xdr:col>6</xdr:col>
      <xdr:colOff>35299</xdr:colOff>
      <xdr:row>36</xdr:row>
      <xdr:rowOff>22076</xdr:rowOff>
    </xdr:to>
    <xdr:sp textlink="'许可证样式(正本)'!$X$17">
      <xdr:nvSpPr>
        <xdr:cNvPr id="19" name="文本框 2"/>
        <xdr:cNvSpPr txBox="1">
          <a:spLocks noChangeArrowheads="1"/>
        </xdr:cNvSpPr>
      </xdr:nvSpPr>
      <xdr:spPr>
        <a:xfrm>
          <a:off x="3515995" y="5859780"/>
          <a:ext cx="633730" cy="334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0000" rtlCol="0" anchor="t">
          <a:noAutofit/>
        </a:bodyPr>
        <a:lstStyle/>
        <a:p>
          <a:pPr marL="0" indent="0" algn="just">
            <a:spcAft>
              <a:spcPts val="0"/>
            </a:spcAft>
          </a:pPr>
          <a:fld id="{3EB528BA-8564-44BD-9C14-3D9074896971}" type="TxLink">
            <a:rPr lang="en-US" altLang="en-US" sz="1800" b="1" i="0" u="none" strike="noStrike">
              <a:solidFill>
                <a:srgbClr val="000000"/>
              </a:solidFill>
              <a:latin typeface="华文仿宋" panose="02010600040101010101" pitchFamily="2" charset="-122"/>
              <a:ea typeface="华文仿宋" panose="02010600040101010101" pitchFamily="2" charset="-122"/>
              <a:cs typeface="+mn-cs"/>
            </a:rPr>
          </a:fld>
          <a:endParaRPr lang="zh-CN" sz="1800" b="1" i="0" u="none" strike="noStrike">
            <a:solidFill>
              <a:srgbClr val="000000"/>
            </a:solidFill>
            <a:latin typeface="华文仿宋" panose="02010600040101010101" pitchFamily="2" charset="-122"/>
            <a:ea typeface="华文仿宋" panose="02010600040101010101" pitchFamily="2" charset="-122"/>
            <a:cs typeface="+mn-cs"/>
          </a:endParaRPr>
        </a:p>
      </xdr:txBody>
    </xdr:sp>
    <xdr:clientData/>
  </xdr:twoCellAnchor>
  <xdr:twoCellAnchor>
    <xdr:from>
      <xdr:col>6</xdr:col>
      <xdr:colOff>593911</xdr:colOff>
      <xdr:row>17</xdr:row>
      <xdr:rowOff>100852</xdr:rowOff>
    </xdr:from>
    <xdr:to>
      <xdr:col>8</xdr:col>
      <xdr:colOff>661146</xdr:colOff>
      <xdr:row>21</xdr:row>
      <xdr:rowOff>78440</xdr:rowOff>
    </xdr:to>
    <xdr:sp>
      <xdr:nvSpPr>
        <xdr:cNvPr id="2" name="文本框 1"/>
        <xdr:cNvSpPr txBox="1"/>
      </xdr:nvSpPr>
      <xdr:spPr>
        <a:xfrm>
          <a:off x="4708525" y="3014980"/>
          <a:ext cx="1438910" cy="663575"/>
        </a:xfrm>
        <a:prstGeom prst="rect">
          <a:avLst/>
        </a:prstGeom>
        <a:noFill/>
        <a:ln w="41275" cmpd="dbl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4000">
              <a:ln w="44450">
                <a:solidFill>
                  <a:schemeClr val="accent1">
                    <a:lumMod val="75000"/>
                  </a:schemeClr>
                </a:solidFill>
                <a:prstDash val="lgDash"/>
              </a:ln>
            </a:rPr>
            <a:t>样 证</a:t>
          </a:r>
          <a:endParaRPr lang="zh-CN" altLang="en-US" sz="4000">
            <a:ln w="44450">
              <a:solidFill>
                <a:schemeClr val="accent1">
                  <a:lumMod val="75000"/>
                </a:schemeClr>
              </a:solidFill>
              <a:prstDash val="lgDash"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B1:D6"/>
  <sheetViews>
    <sheetView showGridLines="0" tabSelected="1" workbookViewId="0">
      <selection activeCell="J1" sqref="J1"/>
    </sheetView>
  </sheetViews>
  <sheetFormatPr defaultColWidth="9" defaultRowHeight="13.5" outlineLevelRow="5" outlineLevelCol="3"/>
  <cols>
    <col min="1" max="1" width="16.75" customWidth="1"/>
    <col min="2" max="2" width="19.5" style="8" customWidth="1"/>
    <col min="3" max="3" width="2.75" style="8" customWidth="1"/>
    <col min="4" max="4" width="36.5" customWidth="1"/>
  </cols>
  <sheetData>
    <row r="1" ht="209.25" customHeight="1" spans="2:4">
      <c r="B1" s="108" t="s">
        <v>0</v>
      </c>
      <c r="C1" s="108"/>
      <c r="D1" s="108"/>
    </row>
    <row r="2" ht="37.5" customHeight="1" spans="2:4">
      <c r="B2" s="109" t="s">
        <v>1</v>
      </c>
      <c r="C2" s="109" t="s">
        <v>2</v>
      </c>
      <c r="D2" s="110"/>
    </row>
    <row r="3" ht="37.5" customHeight="1" spans="2:4">
      <c r="B3" s="109" t="s">
        <v>3</v>
      </c>
      <c r="C3" s="109" t="s">
        <v>2</v>
      </c>
      <c r="D3" s="110"/>
    </row>
    <row r="4" ht="37.5" customHeight="1" spans="2:4">
      <c r="B4" s="109" t="s">
        <v>4</v>
      </c>
      <c r="C4" s="109" t="s">
        <v>2</v>
      </c>
      <c r="D4" s="110"/>
    </row>
    <row r="5" ht="37.5" customHeight="1" spans="2:4">
      <c r="B5" s="111" t="s">
        <v>5</v>
      </c>
      <c r="C5" s="109" t="s">
        <v>2</v>
      </c>
      <c r="D5" s="112">
        <v>44480</v>
      </c>
    </row>
    <row r="6" ht="268.5" customHeight="1" spans="2:4">
      <c r="B6" s="113" t="s">
        <v>6</v>
      </c>
      <c r="C6" s="113"/>
      <c r="D6" s="113"/>
    </row>
  </sheetData>
  <protectedRanges>
    <protectedRange sqref="D2:D5" name="区域1"/>
  </protectedRanges>
  <mergeCells count="2">
    <mergeCell ref="B1:D1"/>
    <mergeCell ref="B6:D6"/>
  </mergeCells>
  <dataValidations count="1">
    <dataValidation type="date" operator="between" allowBlank="1" showInputMessage="1" showErrorMessage="1" errorTitle="温馨提醒：" error="您输入的日期格式不对，请重新输入。" sqref="D5">
      <formula1>41821</formula1>
      <formula2>44561</formula2>
    </dataValidation>
  </dataValidations>
  <pageMargins left="0.7" right="0.7" top="1.84" bottom="0.75" header="0.3" footer="0.3"/>
  <pageSetup paperSize="9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1" tint="0.499984740745262"/>
  </sheetPr>
  <dimension ref="A1:L2"/>
  <sheetViews>
    <sheetView workbookViewId="0">
      <selection activeCell="L2" sqref="L2"/>
    </sheetView>
  </sheetViews>
  <sheetFormatPr defaultColWidth="9" defaultRowHeight="13.5" outlineLevelRow="1"/>
  <cols>
    <col min="1" max="1" width="20.25" customWidth="1"/>
    <col min="2" max="2" width="24.75" customWidth="1"/>
    <col min="7" max="7" width="21.625" customWidth="1"/>
    <col min="10" max="11" width="11.375" customWidth="1"/>
    <col min="12" max="12" width="14.25" customWidth="1"/>
  </cols>
  <sheetData>
    <row r="1" s="8" customFormat="1" ht="21.75" customHeight="1" spans="1:12">
      <c r="A1" s="9" t="s">
        <v>1</v>
      </c>
      <c r="B1" s="9" t="s">
        <v>145</v>
      </c>
      <c r="C1" s="9" t="s">
        <v>20</v>
      </c>
      <c r="D1" s="9" t="s">
        <v>146</v>
      </c>
      <c r="E1" s="9" t="s">
        <v>147</v>
      </c>
      <c r="F1" s="9" t="s">
        <v>148</v>
      </c>
      <c r="G1" s="9" t="s">
        <v>149</v>
      </c>
      <c r="H1" s="9" t="s">
        <v>38</v>
      </c>
      <c r="I1" s="9" t="s">
        <v>150</v>
      </c>
      <c r="J1" s="9" t="s">
        <v>151</v>
      </c>
      <c r="K1" s="9" t="s">
        <v>23</v>
      </c>
      <c r="L1" s="9" t="s">
        <v>152</v>
      </c>
    </row>
    <row r="2" ht="21.75" customHeight="1" spans="1:12">
      <c r="A2" s="10">
        <f>封面!D2</f>
        <v>0</v>
      </c>
      <c r="B2" s="10">
        <f>第1页!C3</f>
        <v>0</v>
      </c>
      <c r="C2" s="10">
        <f>第1页!C4</f>
        <v>0</v>
      </c>
      <c r="D2" s="10">
        <f>第1页!B9</f>
        <v>0</v>
      </c>
      <c r="E2" s="10">
        <f>第1页!G6</f>
        <v>0</v>
      </c>
      <c r="F2" s="10">
        <f>第1页!H7</f>
        <v>0</v>
      </c>
      <c r="G2" s="10" t="str">
        <f>第1页!H8&amp;"-"&amp;第1页!H9</f>
        <v>-</v>
      </c>
      <c r="H2" s="10">
        <f>第1页!B12</f>
        <v>0</v>
      </c>
      <c r="I2" s="10">
        <f>第1页!B13</f>
        <v>0</v>
      </c>
      <c r="J2" s="10">
        <f>第3页!A15</f>
        <v>0</v>
      </c>
      <c r="K2" s="11" t="str">
        <f>第1页!D9</f>
        <v>09730000</v>
      </c>
      <c r="L2" s="12">
        <f>封面!D5</f>
        <v>44480</v>
      </c>
    </row>
  </sheetData>
  <sheetProtection sheet="1" selectLockedCells="1" selectUnlockedCells="1" objects="1"/>
  <pageMargins left="0.7" right="0.7" top="0.75" bottom="0.75" header="0.3" footer="0.3"/>
  <pageSetup paperSize="9" orientation="portrait" horizontalDpi="180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E6"/>
  <sheetViews>
    <sheetView topLeftCell="A4" workbookViewId="0">
      <selection activeCell="D3" sqref="D3"/>
    </sheetView>
  </sheetViews>
  <sheetFormatPr defaultColWidth="9" defaultRowHeight="13.5" outlineLevelRow="5" outlineLevelCol="4"/>
  <cols>
    <col min="1" max="1" width="10.625" style="1" customWidth="1"/>
    <col min="2" max="2" width="70.125" customWidth="1"/>
  </cols>
  <sheetData>
    <row r="1" ht="72" customHeight="1" spans="1:2">
      <c r="A1" s="2" t="s">
        <v>134</v>
      </c>
      <c r="B1" s="2"/>
    </row>
    <row r="2" ht="138" customHeight="1" spans="1:5">
      <c r="A2" s="3" t="s">
        <v>153</v>
      </c>
      <c r="B2" s="4" t="s">
        <v>154</v>
      </c>
      <c r="E2" s="5"/>
    </row>
    <row r="3" ht="114.75" customHeight="1" spans="1:3">
      <c r="A3" s="3" t="s">
        <v>155</v>
      </c>
      <c r="B3" s="6" t="s">
        <v>138</v>
      </c>
      <c r="C3" s="7"/>
    </row>
    <row r="4" ht="114.75" customHeight="1" spans="1:2">
      <c r="A4" s="3" t="s">
        <v>156</v>
      </c>
      <c r="B4" s="6" t="s">
        <v>138</v>
      </c>
    </row>
    <row r="5" ht="114.75" customHeight="1" spans="1:2">
      <c r="A5" s="3" t="s">
        <v>157</v>
      </c>
      <c r="B5" s="6" t="s">
        <v>138</v>
      </c>
    </row>
    <row r="6" ht="141" customHeight="1" spans="1:2">
      <c r="A6" s="3" t="s">
        <v>158</v>
      </c>
      <c r="B6" s="4" t="s">
        <v>140</v>
      </c>
    </row>
  </sheetData>
  <pageMargins left="0.99" right="0.48" top="0.75" bottom="0.88" header="0.3" footer="0.47"/>
  <pageSetup paperSize="9" orientation="portrait" horizontalDpi="180" verticalDpi="180"/>
  <headerFooter>
    <oddFooter>&amp;C第 5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5"/>
  <sheetViews>
    <sheetView showGridLines="0" zoomScalePageLayoutView="63" showWhiteSpace="0" topLeftCell="A16" workbookViewId="0">
      <selection activeCell="C3" sqref="C3:F3"/>
    </sheetView>
  </sheetViews>
  <sheetFormatPr defaultColWidth="9" defaultRowHeight="14.25"/>
  <cols>
    <col min="1" max="1" width="12" style="90" customWidth="1"/>
    <col min="2" max="2" width="9.25" style="90" customWidth="1"/>
    <col min="3" max="9" width="8.875" style="90" customWidth="1"/>
  </cols>
  <sheetData>
    <row r="1" s="89" customFormat="1" ht="63" customHeight="1" spans="1:9">
      <c r="A1" s="24" t="s">
        <v>7</v>
      </c>
      <c r="B1" s="24"/>
      <c r="C1" s="24"/>
      <c r="D1" s="24"/>
      <c r="E1" s="24"/>
      <c r="F1" s="24"/>
      <c r="G1" s="24"/>
      <c r="H1" s="24"/>
      <c r="I1" s="24"/>
    </row>
    <row r="2" ht="29.25" customHeight="1" spans="1:9">
      <c r="A2" s="91" t="s">
        <v>1</v>
      </c>
      <c r="B2" s="74"/>
      <c r="C2" s="92">
        <f>封面!D2</f>
        <v>0</v>
      </c>
      <c r="D2" s="92"/>
      <c r="E2" s="92"/>
      <c r="F2" s="92"/>
      <c r="G2" s="92"/>
      <c r="H2" s="92"/>
      <c r="I2" s="105"/>
    </row>
    <row r="3" ht="29.25" customHeight="1" spans="1:9">
      <c r="A3" s="93" t="s">
        <v>8</v>
      </c>
      <c r="B3" s="76"/>
      <c r="C3" s="94"/>
      <c r="D3" s="94"/>
      <c r="E3" s="94"/>
      <c r="F3" s="94"/>
      <c r="G3" s="76" t="s">
        <v>9</v>
      </c>
      <c r="H3" s="77"/>
      <c r="I3" s="85"/>
    </row>
    <row r="4" ht="29.25" customHeight="1" spans="1:9">
      <c r="A4" s="93" t="s">
        <v>10</v>
      </c>
      <c r="B4" s="76"/>
      <c r="C4" s="77"/>
      <c r="D4" s="77"/>
      <c r="E4" s="77"/>
      <c r="F4" s="76" t="s">
        <v>11</v>
      </c>
      <c r="G4" s="95"/>
      <c r="H4" s="77"/>
      <c r="I4" s="85"/>
    </row>
    <row r="5" ht="29.25" customHeight="1" spans="1:9">
      <c r="A5" s="93" t="s">
        <v>12</v>
      </c>
      <c r="B5" s="76"/>
      <c r="C5" s="95"/>
      <c r="D5" s="77"/>
      <c r="E5" s="77"/>
      <c r="F5" s="96" t="s">
        <v>13</v>
      </c>
      <c r="G5" s="97"/>
      <c r="H5" s="98"/>
      <c r="I5" s="106"/>
    </row>
    <row r="6" ht="29.25" customHeight="1" spans="1:9">
      <c r="A6" s="93" t="s">
        <v>14</v>
      </c>
      <c r="B6" s="77"/>
      <c r="C6" s="77"/>
      <c r="D6" s="77"/>
      <c r="E6" s="76" t="s">
        <v>15</v>
      </c>
      <c r="F6" s="76"/>
      <c r="G6" s="77"/>
      <c r="H6" s="77"/>
      <c r="I6" s="85"/>
    </row>
    <row r="7" ht="29.25" customHeight="1" spans="1:9">
      <c r="A7" s="93" t="s">
        <v>16</v>
      </c>
      <c r="B7" s="76" t="s">
        <v>17</v>
      </c>
      <c r="C7" s="77"/>
      <c r="D7" s="77"/>
      <c r="E7" s="77"/>
      <c r="F7" s="76" t="s">
        <v>18</v>
      </c>
      <c r="G7" s="76" t="s">
        <v>19</v>
      </c>
      <c r="H7" s="77"/>
      <c r="I7" s="85"/>
    </row>
    <row r="8" ht="29.25" customHeight="1" spans="1:9">
      <c r="A8" s="93"/>
      <c r="B8" s="76" t="s">
        <v>20</v>
      </c>
      <c r="C8" s="77"/>
      <c r="D8" s="77"/>
      <c r="E8" s="77"/>
      <c r="F8" s="76"/>
      <c r="G8" s="99" t="s">
        <v>21</v>
      </c>
      <c r="H8" s="77"/>
      <c r="I8" s="85"/>
    </row>
    <row r="9" ht="29.25" customHeight="1" spans="1:9">
      <c r="A9" s="93" t="s">
        <v>22</v>
      </c>
      <c r="B9" s="100"/>
      <c r="C9" s="99" t="s">
        <v>23</v>
      </c>
      <c r="D9" s="114" t="s">
        <v>24</v>
      </c>
      <c r="E9" s="101"/>
      <c r="F9" s="76"/>
      <c r="G9" s="99" t="s">
        <v>25</v>
      </c>
      <c r="H9" s="77"/>
      <c r="I9" s="85"/>
    </row>
    <row r="10" ht="29.25" customHeight="1" spans="1:9">
      <c r="A10" s="93" t="s">
        <v>26</v>
      </c>
      <c r="B10" s="77"/>
      <c r="C10" s="77"/>
      <c r="D10" s="99" t="s">
        <v>27</v>
      </c>
      <c r="E10" s="100"/>
      <c r="F10" s="76" t="s">
        <v>28</v>
      </c>
      <c r="G10" s="76"/>
      <c r="H10" s="77"/>
      <c r="I10" s="85"/>
    </row>
    <row r="11" ht="29.25" customHeight="1" spans="1:9">
      <c r="A11" s="93" t="s">
        <v>29</v>
      </c>
      <c r="B11" s="76" t="s">
        <v>30</v>
      </c>
      <c r="C11" s="76" t="s">
        <v>31</v>
      </c>
      <c r="D11" s="76" t="s">
        <v>32</v>
      </c>
      <c r="E11" s="76" t="s">
        <v>33</v>
      </c>
      <c r="F11" s="76" t="s">
        <v>34</v>
      </c>
      <c r="G11" s="76" t="s">
        <v>35</v>
      </c>
      <c r="H11" s="76" t="s">
        <v>36</v>
      </c>
      <c r="I11" s="86" t="s">
        <v>37</v>
      </c>
    </row>
    <row r="12" ht="29.25" customHeight="1" spans="1:9">
      <c r="A12" s="93" t="s">
        <v>38</v>
      </c>
      <c r="B12" s="102">
        <f>SUM(C12:I12)</f>
        <v>0</v>
      </c>
      <c r="C12" s="77"/>
      <c r="D12" s="77"/>
      <c r="E12" s="77"/>
      <c r="F12" s="77"/>
      <c r="G12" s="77"/>
      <c r="H12" s="77"/>
      <c r="I12" s="85"/>
    </row>
    <row r="13" ht="29.25" customHeight="1" spans="1:9">
      <c r="A13" s="93" t="s">
        <v>39</v>
      </c>
      <c r="B13" s="102">
        <f>SUM(C13:I13)</f>
        <v>0</v>
      </c>
      <c r="C13" s="77"/>
      <c r="D13" s="77"/>
      <c r="E13" s="77"/>
      <c r="F13" s="77"/>
      <c r="G13" s="77"/>
      <c r="H13" s="77"/>
      <c r="I13" s="85"/>
    </row>
    <row r="14" ht="29.25" customHeight="1" spans="1:9">
      <c r="A14" s="93" t="s">
        <v>40</v>
      </c>
      <c r="B14" s="115" t="s">
        <v>41</v>
      </c>
      <c r="C14" s="77"/>
      <c r="D14" s="77"/>
      <c r="E14" s="77"/>
      <c r="F14" s="77"/>
      <c r="G14" s="77"/>
      <c r="H14" s="77"/>
      <c r="I14" s="85"/>
    </row>
    <row r="15" ht="255" customHeight="1" spans="1:9">
      <c r="A15" s="103" t="s">
        <v>42</v>
      </c>
      <c r="B15" s="104"/>
      <c r="C15" s="104"/>
      <c r="D15" s="104"/>
      <c r="E15" s="104"/>
      <c r="F15" s="104"/>
      <c r="G15" s="104"/>
      <c r="H15" s="104"/>
      <c r="I15" s="107"/>
    </row>
  </sheetData>
  <sheetProtection sheet="1"/>
  <protectedRanges>
    <protectedRange sqref="D9" name="区域9"/>
    <protectedRange sqref="B15" name="区域7"/>
    <protectedRange sqref="C12:I14" name="区域6"/>
    <protectedRange sqref="B10 E10 H10" name="区域5"/>
    <protectedRange sqref="C3 H3" name="区域2"/>
    <protectedRange sqref="C4:E5 G4:I5" name="区域3"/>
    <protectedRange sqref="B6 G6 C7:E9 H7:I9" name="区域4"/>
    <protectedRange sqref="B9 D9" name="区域8"/>
  </protectedRanges>
  <mergeCells count="28">
    <mergeCell ref="A1:I1"/>
    <mergeCell ref="A2:B2"/>
    <mergeCell ref="C2:I2"/>
    <mergeCell ref="A3:B3"/>
    <mergeCell ref="C3:F3"/>
    <mergeCell ref="H3:I3"/>
    <mergeCell ref="A4:B4"/>
    <mergeCell ref="C4:E4"/>
    <mergeCell ref="G4:I4"/>
    <mergeCell ref="A5:B5"/>
    <mergeCell ref="C5:E5"/>
    <mergeCell ref="F5:G5"/>
    <mergeCell ref="H5:I5"/>
    <mergeCell ref="B6:D6"/>
    <mergeCell ref="E6:F6"/>
    <mergeCell ref="G6:I6"/>
    <mergeCell ref="C7:E7"/>
    <mergeCell ref="H7:I7"/>
    <mergeCell ref="C8:E8"/>
    <mergeCell ref="H8:I8"/>
    <mergeCell ref="D9:E9"/>
    <mergeCell ref="H9:I9"/>
    <mergeCell ref="B10:C10"/>
    <mergeCell ref="F10:G10"/>
    <mergeCell ref="H10:I10"/>
    <mergeCell ref="B15:I15"/>
    <mergeCell ref="A7:A8"/>
    <mergeCell ref="F7:F9"/>
  </mergeCells>
  <dataValidations count="7">
    <dataValidation type="list" allowBlank="1" showInputMessage="1" showErrorMessage="1" prompt="点击右方小箭头进行选择！" sqref="B6:D6">
      <formula1>"教育部门办,集体办,民办,其他"</formula1>
    </dataValidation>
    <dataValidation type="list" allowBlank="1" showInputMessage="1" showErrorMessage="1" prompt="点击右方小箭头进行选择！" sqref="G6:I6">
      <formula1>"国有,自有,租赁,其他"</formula1>
    </dataValidation>
    <dataValidation type="whole" operator="between" allowBlank="1" showInputMessage="1" showErrorMessage="1" errorTitle="温馨提醒：" error="请正确输入手机号码！" sqref="H8:I8">
      <formula1>13000000000</formula1>
      <formula2>19000000000</formula2>
    </dataValidation>
    <dataValidation type="list" allowBlank="1" showInputMessage="1" showErrorMessage="1" prompt="点击右方小箭头进行选择！" sqref="H10:I10">
      <formula1>"全日制,半日制,寄宿制,其他"</formula1>
    </dataValidation>
    <dataValidation type="whole" operator="between" allowBlank="1" showInputMessage="1" showErrorMessage="1" sqref="H9:I9">
      <formula1>400000</formula1>
      <formula2>900000</formula2>
    </dataValidation>
    <dataValidation type="list" allowBlank="1" showInputMessage="1" showErrorMessage="1" prompt="点击右方小箭头进行选择！" sqref="B10:C10">
      <formula1>"省一级幼儿园,省二级幼儿园,省三级幼儿园,未评"</formula1>
    </dataValidation>
    <dataValidation type="whole" operator="between" allowBlank="1" showInputMessage="1" showErrorMessage="1" sqref="C12:I13">
      <formula1>0</formula1>
      <formula2>2000</formula2>
    </dataValidation>
  </dataValidations>
  <pageMargins left="0.9" right="0.14" top="0.75" bottom="0.75" header="0.3" footer="0.46"/>
  <pageSetup paperSize="9" orientation="portrait" horizontalDpi="180" verticalDpi="180"/>
  <headerFooter>
    <oddFooter>&amp;C第 1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29"/>
  <sheetViews>
    <sheetView showGridLines="0" workbookViewId="0">
      <selection activeCell="C3" sqref="C3"/>
    </sheetView>
  </sheetViews>
  <sheetFormatPr defaultColWidth="9" defaultRowHeight="13.5"/>
  <cols>
    <col min="2" max="8" width="9.5" style="32" customWidth="1"/>
    <col min="9" max="9" width="9.5" customWidth="1"/>
  </cols>
  <sheetData>
    <row r="1" ht="72.75" customHeight="1" spans="1:9">
      <c r="A1" s="24" t="s">
        <v>43</v>
      </c>
      <c r="B1" s="24"/>
      <c r="C1" s="24"/>
      <c r="D1" s="24"/>
      <c r="E1" s="24"/>
      <c r="F1" s="24"/>
      <c r="G1" s="24"/>
      <c r="H1" s="24"/>
      <c r="I1" s="24"/>
    </row>
    <row r="2" ht="75.75" customHeight="1" spans="1:9">
      <c r="A2" s="73" t="s">
        <v>44</v>
      </c>
      <c r="B2" s="74" t="s">
        <v>45</v>
      </c>
      <c r="C2" s="74" t="s">
        <v>46</v>
      </c>
      <c r="D2" s="74" t="s">
        <v>47</v>
      </c>
      <c r="E2" s="74" t="s">
        <v>48</v>
      </c>
      <c r="F2" s="74" t="s">
        <v>49</v>
      </c>
      <c r="G2" s="74" t="s">
        <v>50</v>
      </c>
      <c r="H2" s="74" t="s">
        <v>51</v>
      </c>
      <c r="I2" s="83" t="s">
        <v>52</v>
      </c>
    </row>
    <row r="3" ht="39" customHeight="1" spans="1:9">
      <c r="A3" s="75"/>
      <c r="B3" s="76"/>
      <c r="C3" s="77"/>
      <c r="D3" s="77"/>
      <c r="E3" s="77"/>
      <c r="F3" s="77"/>
      <c r="G3" s="77"/>
      <c r="H3" s="77"/>
      <c r="I3" s="84"/>
    </row>
    <row r="4" ht="40.5" customHeight="1" spans="1:9">
      <c r="A4" s="75"/>
      <c r="B4" s="76" t="s">
        <v>53</v>
      </c>
      <c r="C4" s="77"/>
      <c r="D4" s="77"/>
      <c r="E4" s="77"/>
      <c r="F4" s="76" t="s">
        <v>54</v>
      </c>
      <c r="G4" s="76"/>
      <c r="H4" s="77"/>
      <c r="I4" s="85"/>
    </row>
    <row r="5" ht="34.5" customHeight="1" spans="1:9">
      <c r="A5" s="75"/>
      <c r="B5" s="76" t="s">
        <v>55</v>
      </c>
      <c r="C5" s="77"/>
      <c r="D5" s="77"/>
      <c r="E5" s="77"/>
      <c r="F5" s="76" t="s">
        <v>56</v>
      </c>
      <c r="G5" s="77"/>
      <c r="H5" s="77"/>
      <c r="I5" s="85"/>
    </row>
    <row r="6" ht="48" customHeight="1" spans="1:9">
      <c r="A6" s="75"/>
      <c r="B6" s="76" t="s">
        <v>57</v>
      </c>
      <c r="C6" s="76" t="s">
        <v>58</v>
      </c>
      <c r="D6" s="76" t="s">
        <v>59</v>
      </c>
      <c r="E6" s="76" t="s">
        <v>60</v>
      </c>
      <c r="F6" s="76" t="s">
        <v>61</v>
      </c>
      <c r="G6" s="76" t="s">
        <v>62</v>
      </c>
      <c r="H6" s="76" t="s">
        <v>63</v>
      </c>
      <c r="I6" s="86" t="s">
        <v>64</v>
      </c>
    </row>
    <row r="7" ht="38.25" customHeight="1" spans="1:9">
      <c r="A7" s="75"/>
      <c r="B7" s="76" t="s">
        <v>65</v>
      </c>
      <c r="C7" s="77"/>
      <c r="D7" s="77"/>
      <c r="E7" s="77"/>
      <c r="F7" s="77"/>
      <c r="G7" s="77"/>
      <c r="H7" s="77"/>
      <c r="I7" s="84"/>
    </row>
    <row r="8" ht="36.75" customHeight="1" spans="1:9">
      <c r="A8" s="78"/>
      <c r="B8" s="79" t="s">
        <v>66</v>
      </c>
      <c r="C8" s="80"/>
      <c r="D8" s="80"/>
      <c r="E8" s="80"/>
      <c r="F8" s="80"/>
      <c r="G8" s="80"/>
      <c r="H8" s="80"/>
      <c r="I8" s="87"/>
    </row>
    <row r="9" ht="50.25" customHeight="1" spans="1:9">
      <c r="A9" s="73" t="s">
        <v>67</v>
      </c>
      <c r="B9" s="74" t="s">
        <v>68</v>
      </c>
      <c r="C9" s="74"/>
      <c r="D9" s="74" t="s">
        <v>69</v>
      </c>
      <c r="E9" s="74" t="s">
        <v>70</v>
      </c>
      <c r="F9" s="74" t="s">
        <v>71</v>
      </c>
      <c r="G9" s="74" t="s">
        <v>72</v>
      </c>
      <c r="H9" s="74" t="s">
        <v>52</v>
      </c>
      <c r="I9" s="83"/>
    </row>
    <row r="10" ht="43.5" customHeight="1" spans="1:9">
      <c r="A10" s="78"/>
      <c r="B10" s="81" t="e">
        <f>E3/第1页!B13</f>
        <v>#DIV/0!</v>
      </c>
      <c r="C10" s="81"/>
      <c r="D10" s="82"/>
      <c r="E10" s="82"/>
      <c r="F10" s="82"/>
      <c r="G10" s="82"/>
      <c r="H10" s="82"/>
      <c r="I10" s="88"/>
    </row>
    <row r="11" ht="78" customHeight="1" spans="1:9">
      <c r="A11" s="73" t="s">
        <v>73</v>
      </c>
      <c r="B11" s="74" t="s">
        <v>74</v>
      </c>
      <c r="C11" s="74"/>
      <c r="D11" s="74" t="s">
        <v>75</v>
      </c>
      <c r="E11" s="74" t="s">
        <v>76</v>
      </c>
      <c r="F11" s="74" t="s">
        <v>77</v>
      </c>
      <c r="G11" s="74" t="s">
        <v>78</v>
      </c>
      <c r="H11" s="74" t="s">
        <v>79</v>
      </c>
      <c r="I11" s="83" t="s">
        <v>64</v>
      </c>
    </row>
    <row r="12" ht="36" customHeight="1" spans="1:9">
      <c r="A12" s="75"/>
      <c r="B12" s="77"/>
      <c r="C12" s="77"/>
      <c r="D12" s="77"/>
      <c r="E12" s="77"/>
      <c r="F12" s="77"/>
      <c r="G12" s="77"/>
      <c r="H12" s="77"/>
      <c r="I12" s="84"/>
    </row>
    <row r="13" ht="47.25" customHeight="1" spans="1:9">
      <c r="A13" s="75"/>
      <c r="B13" s="76" t="s">
        <v>80</v>
      </c>
      <c r="C13" s="76" t="s">
        <v>81</v>
      </c>
      <c r="D13" s="76" t="s">
        <v>82</v>
      </c>
      <c r="E13" s="76" t="s">
        <v>83</v>
      </c>
      <c r="F13" s="76" t="s">
        <v>84</v>
      </c>
      <c r="G13" s="76"/>
      <c r="H13" s="76" t="s">
        <v>85</v>
      </c>
      <c r="I13" s="86" t="s">
        <v>86</v>
      </c>
    </row>
    <row r="14" ht="39.75" customHeight="1" spans="1:9">
      <c r="A14" s="78"/>
      <c r="B14" s="80"/>
      <c r="C14" s="80"/>
      <c r="D14" s="80"/>
      <c r="E14" s="80"/>
      <c r="F14" s="80"/>
      <c r="G14" s="80"/>
      <c r="H14" s="80"/>
      <c r="I14" s="87"/>
    </row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sheetProtection sheet="1"/>
  <protectedRanges>
    <protectedRange sqref="C3:I3 C4:E4 H4:I4 C5:E5 G5:I5 C7:I7 C8:I8 D10:I10 B12:I12 B14:I14" name="区域1"/>
  </protectedRanges>
  <mergeCells count="18">
    <mergeCell ref="A1:I1"/>
    <mergeCell ref="C4:E4"/>
    <mergeCell ref="F4:G4"/>
    <mergeCell ref="H4:I4"/>
    <mergeCell ref="C5:E5"/>
    <mergeCell ref="G5:I5"/>
    <mergeCell ref="B9:C9"/>
    <mergeCell ref="H9:I9"/>
    <mergeCell ref="B10:C10"/>
    <mergeCell ref="H10:I10"/>
    <mergeCell ref="B11:C11"/>
    <mergeCell ref="B12:C12"/>
    <mergeCell ref="F13:G13"/>
    <mergeCell ref="F14:G14"/>
    <mergeCell ref="A2:A8"/>
    <mergeCell ref="A9:A10"/>
    <mergeCell ref="A11:A14"/>
    <mergeCell ref="B2:B3"/>
  </mergeCells>
  <dataValidations count="8">
    <dataValidation type="decimal" operator="between" allowBlank="1" showInputMessage="1" showErrorMessage="1" sqref="C8:H8 B10:G10">
      <formula1>0</formula1>
      <formula2>10000</formula2>
    </dataValidation>
    <dataValidation type="list" allowBlank="1" showInputMessage="1" showErrorMessage="1" prompt="此栏请点右方小箭头选择。" sqref="C4:E4">
      <formula1>"标准、独立园舍,改用、独立园舍,与住宅楼合用园舍,家庭式幼儿园,其他"</formula1>
    </dataValidation>
    <dataValidation type="whole" operator="between" allowBlank="1" showInputMessage="1" showErrorMessage="1" sqref="E12:H12">
      <formula1>0</formula1>
      <formula2>100</formula2>
    </dataValidation>
    <dataValidation type="list" allowBlank="1" showInputMessage="1" showErrorMessage="1" prompt="此栏请点右方小箭头选择。" sqref="H4:I4">
      <formula1>"框架结构,砖混结构,砖木结构,土木结构,其它"</formula1>
    </dataValidation>
    <dataValidation type="whole" operator="between" allowBlank="1" showErrorMessage="1" sqref="G5:I5">
      <formula1>1</formula1>
      <formula2>20</formula2>
    </dataValidation>
    <dataValidation type="whole" operator="between" allowBlank="1" showInputMessage="1" showErrorMessage="1" sqref="D12">
      <formula1>0</formula1>
      <formula2>1000</formula2>
    </dataValidation>
    <dataValidation type="whole" operator="between" allowBlank="1" showInputMessage="1" showErrorMessage="1" sqref="C7:H7 B14:H14">
      <formula1>0</formula1>
      <formula2>50</formula2>
    </dataValidation>
    <dataValidation type="list" allowBlank="1" showInputMessage="1" showErrorMessage="1" promptTitle="此栏填写：" prompt="一类、二类、三类" sqref="B12:C12">
      <formula1>"一类,二类,三类"</formula1>
    </dataValidation>
  </dataValidations>
  <pageMargins left="0.85" right="0.29" top="0.75" bottom="0.89" header="0.3" footer="0.47"/>
  <pageSetup paperSize="9" orientation="portrait" horizontalDpi="180" verticalDpi="180"/>
  <headerFooter>
    <oddFooter>&amp;C第 2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FD16"/>
  <sheetViews>
    <sheetView workbookViewId="0">
      <selection activeCell="A1" sqref="A1:M1"/>
    </sheetView>
  </sheetViews>
  <sheetFormatPr defaultColWidth="9" defaultRowHeight="13.5"/>
  <cols>
    <col min="1" max="1" width="7.25" style="32" customWidth="1"/>
    <col min="2" max="2" width="6.75" style="32" customWidth="1"/>
    <col min="3" max="3" width="6.125" style="32" customWidth="1"/>
    <col min="4" max="4" width="7.875" style="32" customWidth="1"/>
    <col min="5" max="5" width="9.25" style="32" customWidth="1"/>
    <col min="6" max="7" width="8" style="32" customWidth="1"/>
    <col min="8" max="8" width="7.25" style="32" customWidth="1"/>
    <col min="9" max="9" width="8.75" style="32" customWidth="1"/>
    <col min="10" max="13" width="4.625" style="32" customWidth="1"/>
    <col min="14" max="16383" width="9" style="32"/>
  </cols>
  <sheetData>
    <row r="1" ht="72.75" customHeight="1" spans="1:17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62"/>
      <c r="O1" s="62"/>
      <c r="P1" s="62"/>
      <c r="Q1" s="62"/>
    </row>
    <row r="2" ht="38.25" customHeight="1" spans="1:17">
      <c r="A2" s="34" t="s">
        <v>88</v>
      </c>
      <c r="B2" s="35"/>
      <c r="C2" s="35"/>
      <c r="D2" s="35"/>
      <c r="E2" s="35"/>
      <c r="F2" s="36"/>
      <c r="G2" s="37" t="s">
        <v>89</v>
      </c>
      <c r="H2" s="37"/>
      <c r="I2" s="37"/>
      <c r="J2" s="63" t="s">
        <v>90</v>
      </c>
      <c r="K2" s="63"/>
      <c r="L2" s="63"/>
      <c r="M2" s="63"/>
      <c r="N2" s="62"/>
      <c r="O2" s="62"/>
      <c r="P2" s="62"/>
      <c r="Q2" s="62"/>
    </row>
    <row r="3" ht="29.25" customHeight="1" spans="1:17">
      <c r="A3" s="38" t="s">
        <v>91</v>
      </c>
      <c r="B3" s="39"/>
      <c r="C3" s="39" t="s">
        <v>92</v>
      </c>
      <c r="D3" s="39"/>
      <c r="E3" s="39" t="s">
        <v>93</v>
      </c>
      <c r="F3" s="40"/>
      <c r="G3" s="37" t="s">
        <v>94</v>
      </c>
      <c r="H3" s="37"/>
      <c r="I3" s="64"/>
      <c r="J3" s="44"/>
      <c r="K3" s="44"/>
      <c r="L3" s="44"/>
      <c r="M3" s="44"/>
      <c r="N3" s="62"/>
      <c r="O3" s="62"/>
      <c r="P3" s="62"/>
      <c r="Q3" s="62"/>
    </row>
    <row r="4" ht="33.75" customHeight="1" spans="1:17">
      <c r="A4" s="41"/>
      <c r="B4" s="42"/>
      <c r="C4" s="42"/>
      <c r="D4" s="42"/>
      <c r="E4" s="42"/>
      <c r="F4" s="43"/>
      <c r="G4" s="37" t="s">
        <v>95</v>
      </c>
      <c r="H4" s="37" t="s">
        <v>96</v>
      </c>
      <c r="I4" s="65"/>
      <c r="J4" s="44"/>
      <c r="K4" s="44"/>
      <c r="L4" s="44"/>
      <c r="M4" s="44"/>
      <c r="N4" s="62"/>
      <c r="O4" s="62"/>
      <c r="P4" s="62"/>
      <c r="Q4" s="62"/>
    </row>
    <row r="5" ht="33" customHeight="1" spans="1:17">
      <c r="A5" s="41"/>
      <c r="B5" s="42"/>
      <c r="C5" s="42"/>
      <c r="D5" s="42"/>
      <c r="E5" s="42"/>
      <c r="F5" s="43"/>
      <c r="G5" s="37"/>
      <c r="H5" s="37" t="s">
        <v>97</v>
      </c>
      <c r="I5" s="65"/>
      <c r="J5" s="44"/>
      <c r="K5" s="44"/>
      <c r="L5" s="44"/>
      <c r="M5" s="44"/>
      <c r="N5" s="62"/>
      <c r="O5" s="62"/>
      <c r="P5" s="62"/>
      <c r="Q5" s="62"/>
    </row>
    <row r="6" ht="34.5" customHeight="1" spans="1:17">
      <c r="A6" s="38" t="s">
        <v>98</v>
      </c>
      <c r="B6" s="39"/>
      <c r="C6" s="39"/>
      <c r="D6" s="39"/>
      <c r="E6" s="39"/>
      <c r="F6" s="40"/>
      <c r="G6" s="44"/>
      <c r="H6" s="44"/>
      <c r="I6" s="44"/>
      <c r="J6" s="44"/>
      <c r="K6" s="44"/>
      <c r="L6" s="44"/>
      <c r="M6" s="44"/>
      <c r="N6" s="62"/>
      <c r="O6" s="62"/>
      <c r="P6" s="62"/>
      <c r="Q6" s="62"/>
    </row>
    <row r="7" ht="51" customHeight="1" spans="1:17">
      <c r="A7" s="38" t="s">
        <v>99</v>
      </c>
      <c r="B7" s="39"/>
      <c r="C7" s="39"/>
      <c r="D7" s="39"/>
      <c r="E7" s="39"/>
      <c r="F7" s="40"/>
      <c r="G7" s="44"/>
      <c r="H7" s="44"/>
      <c r="I7" s="44"/>
      <c r="J7" s="44"/>
      <c r="K7" s="44"/>
      <c r="L7" s="44"/>
      <c r="M7" s="44"/>
      <c r="N7" s="62"/>
      <c r="O7" s="62"/>
      <c r="P7" s="62"/>
      <c r="Q7" s="62"/>
    </row>
    <row r="8" ht="34.5" customHeight="1" spans="1:17">
      <c r="A8" s="45" t="s">
        <v>100</v>
      </c>
      <c r="B8" s="46"/>
      <c r="C8" s="46"/>
      <c r="D8" s="46"/>
      <c r="E8" s="46"/>
      <c r="F8" s="47"/>
      <c r="G8" s="44"/>
      <c r="H8" s="44"/>
      <c r="I8" s="44"/>
      <c r="J8" s="44"/>
      <c r="K8" s="44"/>
      <c r="L8" s="44"/>
      <c r="M8" s="44"/>
      <c r="N8" s="62"/>
      <c r="O8" s="62"/>
      <c r="P8" s="62"/>
      <c r="Q8" s="62"/>
    </row>
    <row r="9" ht="34.5" customHeight="1" spans="1:17">
      <c r="A9" s="38" t="s">
        <v>101</v>
      </c>
      <c r="B9" s="39"/>
      <c r="C9" s="39"/>
      <c r="D9" s="39"/>
      <c r="E9" s="39"/>
      <c r="F9" s="40"/>
      <c r="G9" s="44"/>
      <c r="H9" s="44"/>
      <c r="I9" s="44"/>
      <c r="J9" s="44"/>
      <c r="K9" s="44"/>
      <c r="L9" s="44"/>
      <c r="M9" s="44"/>
      <c r="N9" s="62"/>
      <c r="O9" s="62"/>
      <c r="P9" s="62"/>
      <c r="Q9" s="62"/>
    </row>
    <row r="10" ht="34.5" customHeight="1" spans="1:17">
      <c r="A10" s="48" t="s">
        <v>102</v>
      </c>
      <c r="B10" s="49"/>
      <c r="C10" s="49"/>
      <c r="D10" s="49"/>
      <c r="E10" s="49"/>
      <c r="F10" s="50"/>
      <c r="G10" s="44"/>
      <c r="H10" s="44"/>
      <c r="I10" s="44"/>
      <c r="J10" s="44"/>
      <c r="K10" s="44"/>
      <c r="L10" s="44"/>
      <c r="M10" s="44"/>
      <c r="N10" s="62"/>
      <c r="O10" s="62"/>
      <c r="P10" s="62"/>
      <c r="Q10" s="62"/>
    </row>
    <row r="11" ht="39.75" customHeight="1" spans="1:17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62"/>
      <c r="M11" s="62"/>
      <c r="N11" s="62"/>
      <c r="O11" s="62"/>
      <c r="P11" s="62"/>
      <c r="Q11" s="62"/>
    </row>
    <row r="12" ht="62.25" customHeight="1" spans="1:11">
      <c r="A12" s="24" t="s">
        <v>103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ht="36" customHeight="1" spans="1:16384">
      <c r="A13" s="52" t="s">
        <v>104</v>
      </c>
      <c r="B13" s="53" t="s">
        <v>105</v>
      </c>
      <c r="C13" s="53" t="s">
        <v>106</v>
      </c>
      <c r="D13" s="53"/>
      <c r="E13" s="53"/>
      <c r="F13" s="53"/>
      <c r="G13" s="53"/>
      <c r="H13" s="53" t="s">
        <v>107</v>
      </c>
      <c r="I13" s="66"/>
      <c r="J13" s="67" t="s">
        <v>108</v>
      </c>
      <c r="K13" s="68" t="s">
        <v>109</v>
      </c>
      <c r="L13" s="68" t="s">
        <v>110</v>
      </c>
      <c r="M13" s="67" t="s">
        <v>111</v>
      </c>
      <c r="XFD13" s="32"/>
    </row>
    <row r="14" ht="75.75" customHeight="1" spans="1:16384">
      <c r="A14" s="54"/>
      <c r="B14" s="55"/>
      <c r="C14" s="55" t="s">
        <v>112</v>
      </c>
      <c r="D14" s="55" t="s">
        <v>113</v>
      </c>
      <c r="E14" s="55" t="s">
        <v>114</v>
      </c>
      <c r="F14" s="55" t="s">
        <v>115</v>
      </c>
      <c r="G14" s="46" t="s">
        <v>116</v>
      </c>
      <c r="H14" s="55" t="s">
        <v>112</v>
      </c>
      <c r="I14" s="69" t="s">
        <v>117</v>
      </c>
      <c r="J14" s="67"/>
      <c r="K14" s="68"/>
      <c r="L14" s="68"/>
      <c r="M14" s="67"/>
      <c r="XFD14" s="32"/>
    </row>
    <row r="15" ht="59.25" customHeight="1" spans="1:13">
      <c r="A15" s="56">
        <f>B15+C15+H15+J15+K15</f>
        <v>0</v>
      </c>
      <c r="B15" s="57"/>
      <c r="C15" s="57"/>
      <c r="D15" s="58" t="e">
        <f>C15/第1页!B12</f>
        <v>#DIV/0!</v>
      </c>
      <c r="E15" s="59" t="e">
        <f>第1页!B13/第3页!C15</f>
        <v>#DIV/0!</v>
      </c>
      <c r="F15" s="60"/>
      <c r="G15" s="61" t="e">
        <f>F15/C15</f>
        <v>#DIV/0!</v>
      </c>
      <c r="H15" s="57"/>
      <c r="I15" s="70" t="e">
        <f>第3页!H15/第1页!B12</f>
        <v>#DIV/0!</v>
      </c>
      <c r="J15" s="71"/>
      <c r="K15" s="71"/>
      <c r="L15" s="72"/>
      <c r="M15" s="72"/>
    </row>
    <row r="16" ht="10.5" customHeight="1"/>
  </sheetData>
  <protectedRanges>
    <protectedRange sqref="I3" name="区域2"/>
    <protectedRange sqref="A4:F5 I4:I5 J3:K5 G6:K10 B15 C15 F15 H15 J15 K15" name="区域1"/>
  </protectedRanges>
  <mergeCells count="36">
    <mergeCell ref="A1:M1"/>
    <mergeCell ref="A2:F2"/>
    <mergeCell ref="G2:I2"/>
    <mergeCell ref="J2:M2"/>
    <mergeCell ref="A3:B3"/>
    <mergeCell ref="C3:D3"/>
    <mergeCell ref="E3:F3"/>
    <mergeCell ref="G3:H3"/>
    <mergeCell ref="A4:B4"/>
    <mergeCell ref="C4:D4"/>
    <mergeCell ref="E4:F4"/>
    <mergeCell ref="A5:B5"/>
    <mergeCell ref="C5:D5"/>
    <mergeCell ref="E5:F5"/>
    <mergeCell ref="A6:F6"/>
    <mergeCell ref="G6:M6"/>
    <mergeCell ref="A7:F7"/>
    <mergeCell ref="G7:M7"/>
    <mergeCell ref="A8:F8"/>
    <mergeCell ref="G8:M8"/>
    <mergeCell ref="A9:F9"/>
    <mergeCell ref="G9:M9"/>
    <mergeCell ref="A10:F10"/>
    <mergeCell ref="G10:M10"/>
    <mergeCell ref="A11:K11"/>
    <mergeCell ref="A12:K12"/>
    <mergeCell ref="C13:G13"/>
    <mergeCell ref="H13:I13"/>
    <mergeCell ref="A13:A14"/>
    <mergeCell ref="B13:B14"/>
    <mergeCell ref="G4:G5"/>
    <mergeCell ref="J13:J14"/>
    <mergeCell ref="K13:K14"/>
    <mergeCell ref="L13:L14"/>
    <mergeCell ref="M13:M14"/>
    <mergeCell ref="J3:M5"/>
  </mergeCells>
  <dataValidations count="4">
    <dataValidation type="whole" operator="between" allowBlank="1" showInputMessage="1" showErrorMessage="1" sqref="B15 F15 H15 J15 K15">
      <formula1>0</formula1>
      <formula2>30</formula2>
    </dataValidation>
    <dataValidation type="whole" operator="between" allowBlank="1" showInputMessage="1" showErrorMessage="1" sqref="C15">
      <formula1>0</formula1>
      <formula2>50</formula2>
    </dataValidation>
    <dataValidation type="whole" operator="between" allowBlank="1" showInputMessage="1" showErrorMessage="1" sqref="I3:I5 J3:K5">
      <formula1>0</formula1>
      <formula2>10000</formula2>
    </dataValidation>
    <dataValidation type="whole" operator="between" allowBlank="1" showInputMessage="1" showErrorMessage="1" sqref="E4:F5">
      <formula1>0</formula1>
      <formula2>5000</formula2>
    </dataValidation>
  </dataValidations>
  <pageMargins left="0.85" right="0.43" top="0.75" bottom="0.98" header="0.3" footer="0.47"/>
  <pageSetup paperSize="9" orientation="portrait" horizontalDpi="180" verticalDpi="180"/>
  <headerFooter>
    <oddFooter>&amp;C第 3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N101"/>
  <sheetViews>
    <sheetView workbookViewId="0">
      <selection activeCell="C4" sqref="C4"/>
    </sheetView>
  </sheetViews>
  <sheetFormatPr defaultColWidth="9" defaultRowHeight="13.5"/>
  <cols>
    <col min="1" max="1" width="5.125" customWidth="1"/>
    <col min="2" max="2" width="10.625" customWidth="1"/>
    <col min="3" max="3" width="5.5" customWidth="1"/>
    <col min="4" max="4" width="10.375" customWidth="1"/>
    <col min="5" max="5" width="6.5" customWidth="1"/>
    <col min="6" max="6" width="8.625" customWidth="1"/>
    <col min="7" max="7" width="9.5" customWidth="1"/>
    <col min="8" max="8" width="8.25" customWidth="1"/>
    <col min="9" max="9" width="8.875" customWidth="1"/>
    <col min="10" max="10" width="13.5" customWidth="1"/>
    <col min="11" max="11" width="9.75" customWidth="1"/>
    <col min="12" max="12" width="8.875" customWidth="1"/>
    <col min="13" max="13" width="18.625" customWidth="1"/>
    <col min="14" max="14" width="10.5" customWidth="1"/>
  </cols>
  <sheetData>
    <row r="1" ht="55.5" customHeight="1" spans="1:14">
      <c r="A1" s="24" t="s">
        <v>118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14.25" customHeight="1" spans="1:14">
      <c r="A2" s="25" t="str">
        <f>"注:["&amp;封面!D2&amp;"]教职工总数为:"&amp;第3页!A15&amp;"人(包括园长、专任教师、保育员、医务、保安等)，请认真如实填写。"</f>
        <v>注:[]教职工总数为:0人(包括园长、专任教师、保育员、医务、保安等)，请认真如实填写。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ht="36.75" customHeight="1" spans="1:14">
      <c r="A3" s="26" t="s">
        <v>119</v>
      </c>
      <c r="B3" s="26" t="s">
        <v>120</v>
      </c>
      <c r="C3" s="26" t="s">
        <v>121</v>
      </c>
      <c r="D3" s="26" t="s">
        <v>122</v>
      </c>
      <c r="E3" s="26" t="s">
        <v>123</v>
      </c>
      <c r="F3" s="26" t="s">
        <v>124</v>
      </c>
      <c r="G3" s="26" t="s">
        <v>125</v>
      </c>
      <c r="H3" s="26" t="s">
        <v>126</v>
      </c>
      <c r="I3" s="26" t="s">
        <v>127</v>
      </c>
      <c r="J3" s="26" t="s">
        <v>128</v>
      </c>
      <c r="K3" s="26" t="s">
        <v>129</v>
      </c>
      <c r="L3" s="26" t="s">
        <v>130</v>
      </c>
      <c r="M3" s="30" t="s">
        <v>131</v>
      </c>
      <c r="N3" s="30" t="s">
        <v>132</v>
      </c>
    </row>
    <row r="4" ht="25.5" customHeight="1" spans="1:14">
      <c r="A4" s="27">
        <v>1</v>
      </c>
      <c r="B4" s="27">
        <f>第1页!H7</f>
        <v>0</v>
      </c>
      <c r="C4" s="27"/>
      <c r="D4" s="27"/>
      <c r="E4" s="27"/>
      <c r="F4" s="27" t="s">
        <v>18</v>
      </c>
      <c r="G4" s="27"/>
      <c r="H4" s="27"/>
      <c r="I4" s="27"/>
      <c r="J4" s="27"/>
      <c r="K4" s="27"/>
      <c r="L4" s="27"/>
      <c r="M4" s="31"/>
      <c r="N4" s="27"/>
    </row>
    <row r="5" ht="25.5" customHeight="1" spans="1:14">
      <c r="A5" s="27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1"/>
      <c r="N5" s="27"/>
    </row>
    <row r="6" ht="25.5" customHeight="1" spans="1:14">
      <c r="A6" s="27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31"/>
      <c r="N6" s="27"/>
    </row>
    <row r="7" ht="25.5" customHeight="1" spans="1:14">
      <c r="A7" s="27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31"/>
      <c r="N7" s="27"/>
    </row>
    <row r="8" ht="25.5" customHeight="1" spans="1:14">
      <c r="A8" s="27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31"/>
      <c r="N8" s="27"/>
    </row>
    <row r="9" ht="25.5" customHeight="1" spans="1:14">
      <c r="A9" s="27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31"/>
      <c r="N9" s="27"/>
    </row>
    <row r="10" ht="25.5" customHeight="1" spans="1:14">
      <c r="A10" s="27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1"/>
      <c r="N10" s="27"/>
    </row>
    <row r="11" ht="25.5" customHeight="1" spans="1:14">
      <c r="A11" s="27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1"/>
      <c r="N11" s="27"/>
    </row>
    <row r="12" ht="25.5" customHeight="1" spans="1:14">
      <c r="A12" s="27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"/>
      <c r="N12" s="27"/>
    </row>
    <row r="13" ht="25.5" customHeight="1" spans="1:14">
      <c r="A13" s="27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31"/>
      <c r="N13" s="27"/>
    </row>
    <row r="14" ht="25.5" customHeight="1" spans="1:14">
      <c r="A14" s="27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1"/>
      <c r="N14" s="27"/>
    </row>
    <row r="15" ht="25.5" customHeight="1" spans="1:14">
      <c r="A15" s="27">
        <v>12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1"/>
      <c r="N15" s="27"/>
    </row>
    <row r="16" ht="25.5" customHeight="1" spans="1:14">
      <c r="A16" s="27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31"/>
      <c r="N16" s="27"/>
    </row>
    <row r="17" ht="25.5" customHeight="1" spans="1:14">
      <c r="A17" s="27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ht="25.5" customHeight="1" spans="1:14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ht="25.5" customHeight="1" spans="1:14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ht="25.5" customHeight="1" spans="1:1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ht="25.5" customHeight="1" spans="1:14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ht="25.5" customHeight="1" spans="1:14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ht="25.5" customHeight="1" spans="1:14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ht="25.5" customHeight="1" spans="1:14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ht="25.5" customHeight="1" spans="1:14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ht="25.5" customHeight="1" spans="1:14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ht="25.5" customHeight="1" spans="1:1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ht="25.5" customHeight="1" spans="1:1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ht="25.5" customHeight="1" spans="1:1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ht="25.5" customHeight="1" spans="1:14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ht="25.5" customHeight="1" spans="1:14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ht="25.5" customHeight="1" spans="1:14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ht="25.5" customHeight="1" spans="1:14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ht="25.5" customHeight="1" spans="1:14">
      <c r="A34" s="27"/>
      <c r="B34" s="28"/>
      <c r="C34" s="28"/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ht="25.5" customHeight="1" spans="1:14">
      <c r="A35" s="27"/>
      <c r="B35" s="28"/>
      <c r="C35" s="28"/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ht="25.5" customHeight="1" spans="1:14">
      <c r="A36" s="27"/>
      <c r="B36" s="28"/>
      <c r="C36" s="28"/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ht="25.5" customHeight="1" spans="1:14">
      <c r="A37" s="28"/>
      <c r="B37" s="29"/>
      <c r="C37" s="28"/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ht="25.5" customHeight="1" spans="1:14">
      <c r="A38" s="28"/>
      <c r="B38" s="28"/>
      <c r="C38" s="28"/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</sheetData>
  <sheetProtection sheet="1"/>
  <protectedRanges>
    <protectedRange sqref="A4:N38" name="区域2"/>
    <protectedRange sqref="B4:N16" name="区域1"/>
  </protectedRanges>
  <mergeCells count="2">
    <mergeCell ref="A1:N1"/>
    <mergeCell ref="A2:N2"/>
  </mergeCells>
  <dataValidations count="9">
    <dataValidation type="list" allowBlank="1" showInputMessage="1" showErrorMessage="1" sqref="C4:C16">
      <formula1>"男,女"</formula1>
    </dataValidation>
    <dataValidation type="list" allowBlank="1" showInputMessage="1" showErrorMessage="1" sqref="K4:K16">
      <formula1>"硕士,大学本科,大学专科,中专,高中,初中,小学,其他"</formula1>
    </dataValidation>
    <dataValidation type="custom" allowBlank="1" showInputMessage="1" showErrorMessage="1" errorTitle="^=^" error="请输入标准格式！" promptTitle="温馨提醒：" prompt="请输入8位数日期格式，如：2008年9月1日，则输入：20080901" sqref="J4:J16">
      <formula1>IF(J4="",1,(LEN(J4)=8)*TEXT(J4,"#-00-00"))</formula1>
    </dataValidation>
    <dataValidation type="custom" allowBlank="1" showInputMessage="1" showErrorMessage="1" errorTitle="^=^" error="请输入标准格式!" promptTitle="温馨提醒：" prompt="请输入8位数日期格式，如：2008年9月1日，则输入：20080901" sqref="D4:D16">
      <formula1>IF(D4="",1,(LEN(D4)=8)*TEXT(D4,"#-00-00"))</formula1>
    </dataValidation>
    <dataValidation type="list" allowBlank="1" showInputMessage="1" showErrorMessage="1" promptTitle="此栏输入：" prompt="公办或民办" sqref="H4:H16">
      <formula1>"公办,民办"</formula1>
    </dataValidation>
    <dataValidation type="list" allowBlank="1" showInputMessage="1" showErrorMessage="1" sqref="I4:I16">
      <formula1>"中共党员,民主党派,群众"</formula1>
    </dataValidation>
    <dataValidation type="whole" operator="between" allowBlank="1" showInputMessage="1" showErrorMessage="1" sqref="N4:N16">
      <formula1>0</formula1>
      <formula2>10000</formula2>
    </dataValidation>
    <dataValidation type="textLength" operator="between" allowBlank="1" showInputMessage="1" showErrorMessage="1" promptTitle="此栏填写：" prompt="17位教师资格证书号码。" sqref="M1:M3 M17:M65536">
      <formula1>17</formula1>
      <formula2>17</formula2>
    </dataValidation>
    <dataValidation type="textLength" operator="between" allowBlank="1" showInputMessage="1" showErrorMessage="1" errorTitle="输入错误" error="请正确输入17位教师资格证号码。" promptTitle="此栏填写：" prompt="17位教师资格证书号码。" sqref="M4:M16">
      <formula1>17</formula1>
      <formula2>17</formula2>
    </dataValidation>
  </dataValidations>
  <printOptions gridLines="1"/>
  <pageMargins left="0.551181102362205" right="0.275590551181102" top="0.748031496062992" bottom="0.669291338582677" header="0.31496062992126" footer="0.47244094488189"/>
  <pageSetup paperSize="9" orientation="landscape" horizontalDpi="180" verticalDpi="180"/>
  <headerFooter>
    <oddFooter>&amp;C第 4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4"/>
  <sheetViews>
    <sheetView workbookViewId="0">
      <selection activeCell="B2" sqref="B2"/>
    </sheetView>
  </sheetViews>
  <sheetFormatPr defaultColWidth="9" defaultRowHeight="13.5" outlineLevelRow="3" outlineLevelCol="4"/>
  <cols>
    <col min="1" max="1" width="13.625" style="1" customWidth="1"/>
    <col min="2" max="2" width="68.875" customWidth="1"/>
  </cols>
  <sheetData>
    <row r="1" ht="72" customHeight="1" spans="1:2">
      <c r="A1" s="23" t="s">
        <v>134</v>
      </c>
      <c r="B1" s="23"/>
    </row>
    <row r="2" ht="222" customHeight="1" spans="1:5">
      <c r="A2" s="3" t="s">
        <v>135</v>
      </c>
      <c r="B2" s="4" t="s">
        <v>136</v>
      </c>
      <c r="E2" s="5"/>
    </row>
    <row r="3" ht="193.5" customHeight="1" spans="1:2">
      <c r="A3" s="3" t="s">
        <v>137</v>
      </c>
      <c r="B3" s="6" t="s">
        <v>138</v>
      </c>
    </row>
    <row r="4" ht="211.5" customHeight="1" spans="1:2">
      <c r="A4" s="3" t="s">
        <v>139</v>
      </c>
      <c r="B4" s="4" t="s">
        <v>140</v>
      </c>
    </row>
  </sheetData>
  <sheetProtection sheet="1"/>
  <protectedRanges>
    <protectedRange sqref="B2" name="区域1"/>
  </protectedRanges>
  <mergeCells count="1">
    <mergeCell ref="A1:B1"/>
  </mergeCells>
  <pageMargins left="0.99" right="0.23" top="0.75" bottom="0.88" header="0.3" footer="0.47"/>
  <pageSetup paperSize="9" orientation="portrait" horizontalDpi="180" verticalDpi="180"/>
  <headerFooter>
    <oddFooter>&amp;C第 5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theme="7" tint="0.399975585192419"/>
  </sheetPr>
  <dimension ref="A1:A4"/>
  <sheetViews>
    <sheetView workbookViewId="0">
      <selection activeCell="A5" sqref="A5"/>
    </sheetView>
  </sheetViews>
  <sheetFormatPr defaultColWidth="9" defaultRowHeight="13.5" outlineLevelRow="3"/>
  <cols>
    <col min="1" max="1" width="104.125" customWidth="1"/>
  </cols>
  <sheetData>
    <row r="1" ht="406.5" customHeight="1" spans="1:1">
      <c r="A1" s="20" t="s">
        <v>141</v>
      </c>
    </row>
    <row r="2" ht="8.25" customHeight="1" spans="1:1">
      <c r="A2" s="14"/>
    </row>
    <row r="3" ht="30" customHeight="1" spans="1:1">
      <c r="A3" s="21" t="s">
        <v>142</v>
      </c>
    </row>
    <row r="4" spans="1:1">
      <c r="A4" s="22"/>
    </row>
  </sheetData>
  <protectedRanges>
    <protectedRange sqref="A3" name="区域1"/>
  </protectedRanges>
  <hyperlinks>
    <hyperlink ref="A3" location="封面!D2" display="开始填表"/>
  </hyperlinks>
  <pageMargins left="0.36" right="0.3" top="0.75" bottom="0.75" header="0.3" footer="0.3"/>
  <pageSetup paperSize="9" orientation="portrait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1" tint="0.499984740745262"/>
  </sheetPr>
  <dimension ref="D2:Y20"/>
  <sheetViews>
    <sheetView showGridLines="0" showRowColHeaders="0" zoomScale="55" zoomScaleNormal="55" workbookViewId="0">
      <selection activeCell="A1" sqref="A1"/>
    </sheetView>
  </sheetViews>
  <sheetFormatPr defaultColWidth="9" defaultRowHeight="13.5"/>
  <cols>
    <col min="24" max="24" width="14.875" customWidth="1"/>
  </cols>
  <sheetData>
    <row r="2" spans="4:4">
      <c r="D2" s="14" t="s">
        <v>143</v>
      </c>
    </row>
    <row r="4" spans="24:25">
      <c r="X4" s="15"/>
      <c r="Y4" s="15"/>
    </row>
    <row r="5" spans="24:25">
      <c r="X5" s="15"/>
      <c r="Y5" s="15"/>
    </row>
    <row r="6" spans="24:25">
      <c r="X6" s="16" t="str">
        <f>第1页!D9</f>
        <v>09730000</v>
      </c>
      <c r="Y6" s="15"/>
    </row>
    <row r="7" spans="24:25">
      <c r="X7" s="16">
        <f>第1页!C2</f>
        <v>0</v>
      </c>
      <c r="Y7" s="15"/>
    </row>
    <row r="8" spans="24:25">
      <c r="X8" s="16">
        <f>第1页!C3</f>
        <v>0</v>
      </c>
      <c r="Y8" s="15"/>
    </row>
    <row r="9" spans="24:25">
      <c r="X9" s="16">
        <f>第1页!H7</f>
        <v>0</v>
      </c>
      <c r="Y9" s="15"/>
    </row>
    <row r="10" spans="24:25">
      <c r="X10" s="16"/>
      <c r="Y10" s="15"/>
    </row>
    <row r="11" spans="24:25">
      <c r="X11" s="16" t="s">
        <v>144</v>
      </c>
      <c r="Y11" s="15"/>
    </row>
    <row r="12" spans="24:25">
      <c r="X12" s="17"/>
      <c r="Y12" s="15"/>
    </row>
    <row r="13" spans="24:25">
      <c r="X13" s="18">
        <f>封面!$D$5</f>
        <v>44480</v>
      </c>
      <c r="Y13" s="15"/>
    </row>
    <row r="14" spans="24:25">
      <c r="X14" s="19" t="str">
        <f>TEXT(X13,"yyyymmdd")</f>
        <v>20211011</v>
      </c>
      <c r="Y14" s="15"/>
    </row>
    <row r="15" spans="24:25">
      <c r="X15" s="15" t="str">
        <f>MID(X14,1,4)</f>
        <v>2021</v>
      </c>
      <c r="Y15" s="15"/>
    </row>
    <row r="16" spans="24:25">
      <c r="X16" s="19" t="str">
        <f>MID(X14,5,2)</f>
        <v>10</v>
      </c>
      <c r="Y16" s="15"/>
    </row>
    <row r="17" spans="24:25">
      <c r="X17" s="15" t="str">
        <f>MID(X14,7,2)</f>
        <v>11</v>
      </c>
      <c r="Y17" s="15"/>
    </row>
    <row r="18" spans="24:25">
      <c r="X18" s="15"/>
      <c r="Y18" s="15"/>
    </row>
    <row r="19" spans="24:25">
      <c r="X19" s="15"/>
      <c r="Y19" s="15"/>
    </row>
    <row r="20" spans="24:25">
      <c r="X20" s="15"/>
      <c r="Y20" s="15"/>
    </row>
  </sheetData>
  <sheetProtection sheet="1" selectLockedCells="1" selectUnlockedCells="1" objects="1" scenarios="1"/>
  <pageMargins left="0.7" right="0.7" top="0.75" bottom="0.75" header="0.3" footer="0.3"/>
  <pageSetup paperSize="9" orientation="portrait" horizontalDpi="180" verticalDpi="18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1" tint="0.499984740745262"/>
  </sheetPr>
  <dimension ref="C2:E2"/>
  <sheetViews>
    <sheetView showGridLines="0" showRowColHeaders="0" zoomScale="70" zoomScaleNormal="70" workbookViewId="0">
      <selection activeCell="Q11" sqref="Q11"/>
    </sheetView>
  </sheetViews>
  <sheetFormatPr defaultColWidth="9" defaultRowHeight="13.5" outlineLevelRow="1" outlineLevelCol="4"/>
  <sheetData>
    <row r="2" spans="3:5">
      <c r="C2" s="13" t="s">
        <v>143</v>
      </c>
      <c r="D2" s="13"/>
      <c r="E2" s="13"/>
    </row>
  </sheetData>
  <sheetProtection sheet="1" selectLockedCells="1" selectUnlockedCells="1" objects="1"/>
  <mergeCells count="1">
    <mergeCell ref="C2:E2"/>
  </mergeCells>
  <pageMargins left="0.7" right="0.7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第1页</vt:lpstr>
      <vt:lpstr>第2页</vt:lpstr>
      <vt:lpstr>第3页</vt:lpstr>
      <vt:lpstr>第4页</vt:lpstr>
      <vt:lpstr>第5页</vt:lpstr>
      <vt:lpstr>填表说明</vt:lpstr>
      <vt:lpstr>许可证样式(正本)</vt:lpstr>
      <vt:lpstr>许可证样式(副本) </vt:lpstr>
      <vt:lpstr>统计表</vt:lpstr>
      <vt:lpstr>第5页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huage</dc:creator>
  <cp:lastModifiedBy>Administrator</cp:lastModifiedBy>
  <dcterms:created xsi:type="dcterms:W3CDTF">2014-03-28T06:25:00Z</dcterms:created>
  <cp:lastPrinted>2014-08-28T03:25:00Z</cp:lastPrinted>
  <dcterms:modified xsi:type="dcterms:W3CDTF">2021-10-11T09:10:34Z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